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ocuments\2026\Grupos\Prog B\2ª Parcial\"/>
    </mc:Choice>
  </mc:AlternateContent>
  <xr:revisionPtr revIDLastSave="0" documentId="8_{C29F856F-2E60-4BB4-A467-4DD565DA3A6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 CONTROL" sheetId="1" r:id="rId1"/>
    <sheet name="EXAMEN" sheetId="2" r:id="rId2"/>
    <sheet name="Hoja3" sheetId="3" r:id="rId3"/>
  </sheets>
  <definedNames>
    <definedName name="_xlnm.Print_Area" localSheetId="1">EXAMEN!$A$1:$O$36</definedName>
    <definedName name="_xlnm.Print_Area" localSheetId="0">'HOJA CONTROL'!$B$3:$AJ$65</definedName>
    <definedName name="_xlnm.Print_Titles" localSheetId="1">EXAMEN!$2:$2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2" l="1"/>
  <c r="G23" i="2" s="1"/>
  <c r="F13" i="2"/>
  <c r="G13" i="2" s="1"/>
  <c r="F18" i="2"/>
  <c r="G18" i="2" s="1"/>
  <c r="F19" i="2"/>
  <c r="G19" i="2" s="1"/>
  <c r="F17" i="2"/>
  <c r="G17" i="2" s="1"/>
  <c r="F11" i="2"/>
  <c r="G11" i="2" s="1"/>
  <c r="F20" i="2"/>
  <c r="G20" i="2" s="1"/>
  <c r="F14" i="2"/>
  <c r="G14" i="2" s="1"/>
  <c r="F15" i="2"/>
  <c r="G15" i="2" s="1"/>
  <c r="F4" i="2"/>
  <c r="G4" i="2" s="1"/>
  <c r="F12" i="2"/>
  <c r="G12" i="2" s="1"/>
  <c r="F24" i="2"/>
  <c r="G24" i="2" s="1"/>
  <c r="F27" i="2"/>
  <c r="F5" i="2"/>
  <c r="G5" i="2" s="1"/>
  <c r="F6" i="2"/>
  <c r="G6" i="2" s="1"/>
  <c r="F25" i="2"/>
  <c r="G25" i="2" s="1"/>
  <c r="F9" i="2"/>
  <c r="G9" i="2" s="1"/>
  <c r="F8" i="2"/>
  <c r="G8" i="2" s="1"/>
  <c r="F21" i="2"/>
  <c r="G21" i="2" s="1"/>
  <c r="F26" i="2"/>
  <c r="G26" i="2" s="1"/>
  <c r="F10" i="2"/>
  <c r="G10" i="2" s="1"/>
  <c r="F16" i="2"/>
  <c r="G16" i="2" s="1"/>
  <c r="F7" i="2"/>
  <c r="G7" i="2" s="1"/>
  <c r="J13" i="2"/>
  <c r="L13" i="2"/>
  <c r="G27" i="2"/>
  <c r="J27" i="2"/>
  <c r="L27" i="2"/>
  <c r="J9" i="2"/>
  <c r="L9" i="2"/>
  <c r="J4" i="2"/>
  <c r="L4" i="2"/>
  <c r="J23" i="2"/>
  <c r="L23" i="2"/>
  <c r="J21" i="2"/>
  <c r="L21" i="2"/>
  <c r="J17" i="2"/>
  <c r="L17" i="2"/>
  <c r="J11" i="2"/>
  <c r="L11" i="2"/>
  <c r="J12" i="2"/>
  <c r="L12" i="2"/>
  <c r="J16" i="2"/>
  <c r="L16" i="2"/>
  <c r="J10" i="2"/>
  <c r="L10" i="2"/>
  <c r="J18" i="2"/>
  <c r="L18" i="2"/>
  <c r="J25" i="2"/>
  <c r="L25" i="2"/>
  <c r="J15" i="2"/>
  <c r="L15" i="2"/>
  <c r="J24" i="2"/>
  <c r="L24" i="2"/>
  <c r="J6" i="2"/>
  <c r="L6" i="2"/>
  <c r="J19" i="2"/>
  <c r="L19" i="2"/>
  <c r="J7" i="2"/>
  <c r="L7" i="2"/>
  <c r="J5" i="2"/>
  <c r="L5" i="2"/>
  <c r="J20" i="2"/>
  <c r="L20" i="2"/>
  <c r="J14" i="2"/>
  <c r="L14" i="2"/>
  <c r="J8" i="2"/>
  <c r="L8" i="2"/>
  <c r="J26" i="2"/>
  <c r="L26" i="2"/>
  <c r="L22" i="2"/>
  <c r="L49" i="2"/>
  <c r="J49" i="2"/>
  <c r="F49" i="2"/>
  <c r="G49" i="2" s="1"/>
  <c r="L48" i="2"/>
  <c r="J48" i="2"/>
  <c r="F48" i="2"/>
  <c r="G48" i="2" s="1"/>
  <c r="L47" i="2"/>
  <c r="J47" i="2"/>
  <c r="F47" i="2"/>
  <c r="G47" i="2" s="1"/>
  <c r="L46" i="2"/>
  <c r="J46" i="2"/>
  <c r="F46" i="2"/>
  <c r="G46" i="2" s="1"/>
  <c r="L45" i="2"/>
  <c r="J45" i="2"/>
  <c r="F45" i="2"/>
  <c r="G45" i="2" s="1"/>
  <c r="L44" i="2"/>
  <c r="J44" i="2"/>
  <c r="F44" i="2"/>
  <c r="G44" i="2" s="1"/>
  <c r="J22" i="2"/>
  <c r="J35" i="2"/>
  <c r="J32" i="2"/>
  <c r="J31" i="2"/>
  <c r="J43" i="2"/>
  <c r="J30" i="2"/>
  <c r="J33" i="2"/>
  <c r="J29" i="2"/>
  <c r="J39" i="2"/>
  <c r="J38" i="2"/>
  <c r="J28" i="2"/>
  <c r="J40" i="2"/>
  <c r="J36" i="2"/>
  <c r="J41" i="2"/>
  <c r="J42" i="2"/>
  <c r="J37" i="2"/>
  <c r="M15" i="2" l="1"/>
  <c r="M24" i="2"/>
  <c r="M10" i="2"/>
  <c r="M18" i="2"/>
  <c r="M16" i="2"/>
  <c r="M8" i="2"/>
  <c r="M27" i="2"/>
  <c r="M6" i="2"/>
  <c r="M25" i="2"/>
  <c r="M4" i="2"/>
  <c r="M20" i="2"/>
  <c r="M21" i="2"/>
  <c r="M26" i="2"/>
  <c r="M14" i="2"/>
  <c r="M5" i="2"/>
  <c r="M19" i="2"/>
  <c r="M12" i="2"/>
  <c r="M17" i="2"/>
  <c r="M23" i="2"/>
  <c r="M9" i="2"/>
  <c r="M7" i="2"/>
  <c r="M11" i="2"/>
  <c r="M13" i="2"/>
  <c r="M44" i="2"/>
  <c r="M46" i="2"/>
  <c r="M47" i="2"/>
  <c r="M48" i="2"/>
  <c r="M49" i="2"/>
  <c r="M45" i="2"/>
  <c r="L35" i="2" l="1"/>
  <c r="L30" i="2" l="1"/>
  <c r="L43" i="2"/>
  <c r="L28" i="2"/>
  <c r="L29" i="2"/>
  <c r="L33" i="2"/>
  <c r="L42" i="2" l="1"/>
  <c r="H35" i="1" l="1"/>
  <c r="L32" i="2" l="1"/>
  <c r="L37" i="2" l="1"/>
  <c r="L39" i="2" l="1"/>
  <c r="L31" i="2"/>
  <c r="L38" i="2"/>
  <c r="L36" i="2"/>
  <c r="L40" i="2"/>
  <c r="L41" i="2"/>
  <c r="F42" i="2" l="1"/>
  <c r="G42" i="2" s="1"/>
  <c r="M42" i="2" s="1"/>
  <c r="F41" i="2"/>
  <c r="G41" i="2" s="1"/>
  <c r="M41" i="2" s="1"/>
  <c r="F43" i="2"/>
  <c r="G43" i="2" s="1"/>
  <c r="M43" i="2" s="1"/>
  <c r="F29" i="2"/>
  <c r="G29" i="2" s="1"/>
  <c r="M29" i="2" s="1"/>
  <c r="F30" i="2"/>
  <c r="G30" i="2" s="1"/>
  <c r="M30" i="2" s="1"/>
  <c r="F35" i="2"/>
  <c r="G35" i="2" s="1"/>
  <c r="M35" i="2" s="1"/>
  <c r="F37" i="2"/>
  <c r="G37" i="2" s="1"/>
  <c r="M37" i="2" s="1"/>
  <c r="F39" i="2"/>
  <c r="G39" i="2" s="1"/>
  <c r="M39" i="2" s="1"/>
  <c r="F36" i="2"/>
  <c r="G36" i="2" s="1"/>
  <c r="M36" i="2" s="1"/>
  <c r="F38" i="2"/>
  <c r="G38" i="2" s="1"/>
  <c r="M38" i="2" s="1"/>
  <c r="F40" i="2"/>
  <c r="G40" i="2" s="1"/>
  <c r="M40" i="2" s="1"/>
  <c r="F28" i="2"/>
  <c r="G28" i="2" s="1"/>
  <c r="M28" i="2" s="1"/>
  <c r="F31" i="2"/>
  <c r="G31" i="2" s="1"/>
  <c r="M31" i="2" s="1"/>
  <c r="F22" i="2"/>
  <c r="G22" i="2" s="1"/>
  <c r="M22" i="2" s="1"/>
  <c r="F33" i="2"/>
  <c r="G33" i="2" s="1"/>
  <c r="M33" i="2" s="1"/>
  <c r="F32" i="2"/>
  <c r="G32" i="2" s="1"/>
  <c r="M32" i="2" s="1"/>
</calcChain>
</file>

<file path=xl/sharedStrings.xml><?xml version="1.0" encoding="utf-8"?>
<sst xmlns="http://schemas.openxmlformats.org/spreadsheetml/2006/main" count="259" uniqueCount="144">
  <si>
    <t xml:space="preserve">Materia </t>
  </si>
  <si>
    <t>Profr. Sergio Ontiveros</t>
  </si>
  <si>
    <t>Fecha I</t>
  </si>
  <si>
    <t>E</t>
  </si>
  <si>
    <t>N.L</t>
  </si>
  <si>
    <t xml:space="preserve">               A Paterno         A.Materno        Nombre</t>
  </si>
  <si>
    <t>Calendario de actividades</t>
  </si>
  <si>
    <t xml:space="preserve">Canal Visual </t>
  </si>
  <si>
    <t>D</t>
  </si>
  <si>
    <t>I</t>
  </si>
  <si>
    <t>C</t>
  </si>
  <si>
    <t>Fecha</t>
  </si>
  <si>
    <t>Cal</t>
  </si>
  <si>
    <t>Canal  Audio</t>
  </si>
  <si>
    <t>Asistencia</t>
  </si>
  <si>
    <t>1° Eva</t>
  </si>
  <si>
    <t>Canal cineste</t>
  </si>
  <si>
    <t>2° Eva</t>
  </si>
  <si>
    <t>Documento</t>
  </si>
  <si>
    <t>No</t>
  </si>
  <si>
    <t>3° Eva</t>
  </si>
  <si>
    <t>Hoja control</t>
  </si>
  <si>
    <t>Pa</t>
  </si>
  <si>
    <t>Agr</t>
  </si>
  <si>
    <t xml:space="preserve">1° Rev </t>
  </si>
  <si>
    <t>Rubr Mapa Mental</t>
  </si>
  <si>
    <t xml:space="preserve">2° Rev </t>
  </si>
  <si>
    <t>Ribr Adicionales</t>
  </si>
  <si>
    <t xml:space="preserve">3° Rev </t>
  </si>
  <si>
    <t>Rubr Proyecto</t>
  </si>
  <si>
    <t>Materiale en clase</t>
  </si>
  <si>
    <t>Personal/equi</t>
  </si>
  <si>
    <t>Cuaderno</t>
  </si>
  <si>
    <t>Personal</t>
  </si>
  <si>
    <t>Copias</t>
  </si>
  <si>
    <t>SEMANA</t>
  </si>
  <si>
    <t>LU</t>
  </si>
  <si>
    <t>N.C</t>
  </si>
  <si>
    <t>GRUPO</t>
  </si>
  <si>
    <t>CELULAR</t>
  </si>
  <si>
    <t>AUDIFONOS</t>
  </si>
  <si>
    <t>M</t>
  </si>
  <si>
    <t>Mapa</t>
  </si>
  <si>
    <t>Examen</t>
  </si>
  <si>
    <t>R</t>
  </si>
  <si>
    <t>Revisión</t>
  </si>
  <si>
    <t>B</t>
  </si>
  <si>
    <t>Entrega Boletas</t>
  </si>
  <si>
    <t>S</t>
  </si>
  <si>
    <t>SIN CLASE</t>
  </si>
  <si>
    <t>M3</t>
  </si>
  <si>
    <t>M4</t>
  </si>
  <si>
    <t>M5</t>
  </si>
  <si>
    <t>M6</t>
  </si>
  <si>
    <t>V2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</si>
  <si>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</si>
  <si>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</si>
  <si>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</si>
  <si>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</si>
  <si>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</si>
  <si>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</si>
  <si>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</si>
  <si>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</si>
  <si>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</si>
  <si>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Test aprendizaje</t>
  </si>
  <si>
    <t>Ts</t>
  </si>
  <si>
    <t>Rg</t>
  </si>
  <si>
    <t>Registro</t>
  </si>
  <si>
    <t>Mapas</t>
  </si>
  <si>
    <t>Practicas</t>
  </si>
  <si>
    <t>Ju</t>
  </si>
  <si>
    <t>ABP</t>
  </si>
  <si>
    <t>M1</t>
  </si>
  <si>
    <t>M2</t>
  </si>
  <si>
    <t>Acta</t>
  </si>
  <si>
    <t>Nombre alumno</t>
  </si>
  <si>
    <t>s</t>
  </si>
  <si>
    <t>No Obligatorio</t>
  </si>
  <si>
    <t>Hoja de Control</t>
  </si>
  <si>
    <t>Temas de física</t>
  </si>
  <si>
    <t>10-14 Feb</t>
  </si>
  <si>
    <t>17-21 feb</t>
  </si>
  <si>
    <t>24-28 Feb</t>
  </si>
  <si>
    <t>9-13 Mar</t>
  </si>
  <si>
    <t>16-20 Mar</t>
  </si>
  <si>
    <t>23-27 Mar</t>
  </si>
  <si>
    <t>30-Marz 3 Abr</t>
  </si>
  <si>
    <t>20-24 Abr</t>
  </si>
  <si>
    <t>11-15 May</t>
  </si>
  <si>
    <t>4-8 May</t>
  </si>
  <si>
    <t>27-01 May</t>
  </si>
  <si>
    <t>18-22 May</t>
  </si>
  <si>
    <t>25-29 May</t>
  </si>
  <si>
    <t>1-5 Jun</t>
  </si>
  <si>
    <t>2-6 Mar</t>
  </si>
  <si>
    <t>Bateria 9V</t>
  </si>
  <si>
    <t>www.magallanes50.webnode.es</t>
  </si>
  <si>
    <t>asisatencia</t>
  </si>
  <si>
    <t>Temas de Física</t>
  </si>
  <si>
    <t>4-7 feb</t>
  </si>
  <si>
    <t>Mi</t>
  </si>
  <si>
    <t>Ma</t>
  </si>
  <si>
    <t>Vi</t>
  </si>
  <si>
    <t>6°B Sop</t>
  </si>
  <si>
    <t>Actividades y Mapas  50%</t>
  </si>
  <si>
    <t>Examen 50%</t>
  </si>
  <si>
    <t>Calif</t>
  </si>
  <si>
    <t>Cant</t>
  </si>
  <si>
    <t>Puntos</t>
  </si>
  <si>
    <t xml:space="preserve">Participaciones </t>
  </si>
  <si>
    <t>P.Q</t>
  </si>
  <si>
    <t>Q,Verd</t>
  </si>
  <si>
    <t>4.5</t>
  </si>
  <si>
    <t>2.5</t>
  </si>
  <si>
    <t>4ª B Prog</t>
  </si>
  <si>
    <t>2° Parcial temas selectos</t>
  </si>
  <si>
    <t xml:space="preserve">Flores Marchan Uziel Tupak </t>
  </si>
  <si>
    <t xml:space="preserve">Cordero PlataDesiree Odette </t>
  </si>
  <si>
    <t xml:space="preserve">Bello Pérez Santiago </t>
  </si>
  <si>
    <t>Rivera Raya Zaid Alexander</t>
  </si>
  <si>
    <t xml:space="preserve">Valadez MolinaDulce Maria </t>
  </si>
  <si>
    <t xml:space="preserve">Macías Pérez Ismael </t>
  </si>
  <si>
    <t>Martin SierraGiovani</t>
  </si>
  <si>
    <t xml:space="preserve">Peña Martinez Erwin </t>
  </si>
  <si>
    <t xml:space="preserve">Rosas María Kenya Raquel </t>
  </si>
  <si>
    <t xml:space="preserve">Traviezo Ramírez Cristian abigai </t>
  </si>
  <si>
    <t xml:space="preserve">García Sánchez Saomi Daniela </t>
  </si>
  <si>
    <t xml:space="preserve">Tecontero Barajas Arturo Rogelio </t>
  </si>
  <si>
    <t xml:space="preserve">Solis Reducindo Valeria lisett </t>
  </si>
  <si>
    <t xml:space="preserve">De Los SantosVenegas Oziel Omar </t>
  </si>
  <si>
    <t xml:space="preserve">Mercado Colin Zaory wendoline </t>
  </si>
  <si>
    <t xml:space="preserve">AcevedoMontoyaDonovan Ezequiel </t>
  </si>
  <si>
    <t xml:space="preserve">NicioEspinoLuna ketzalzin </t>
  </si>
  <si>
    <t xml:space="preserve">Contreras Rangel Kevin Damián </t>
  </si>
  <si>
    <t>GarciaSandoval Ciara Romina</t>
  </si>
  <si>
    <t xml:space="preserve">Ruiz Rodríguez Erick David </t>
  </si>
  <si>
    <t>Islas AlonsoLeonardo Yamil</t>
  </si>
  <si>
    <t>PazGómezCristal Lizeth</t>
  </si>
  <si>
    <t>6.2</t>
  </si>
  <si>
    <t>8.5</t>
  </si>
  <si>
    <t>7.0</t>
  </si>
  <si>
    <t>1.5</t>
  </si>
  <si>
    <t>7.5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</si>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</sst>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;@"/>
    <numFmt numFmtId="165" formatCode="0.0"/>
  </numFmts>
  <fonts count="3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.5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Arial Black"/>
      <family val="2"/>
    </font>
    <font>
      <u/>
      <sz val="11"/>
      <color theme="10"/>
      <name val="Calibri"/>
      <family val="2"/>
      <scheme val="minor"/>
    </font>
    <font>
      <b/>
      <sz val="11"/>
      <name val="Arial Black"/>
      <family val="2"/>
    </font>
    <font>
      <sz val="11"/>
      <color theme="1"/>
      <name val="Arial Black"/>
      <family val="2"/>
    </font>
    <font>
      <sz val="14"/>
      <color theme="1"/>
      <name val="Arial Black"/>
      <family val="2"/>
    </font>
    <font>
      <sz val="11"/>
      <name val="Calibri"/>
      <family val="2"/>
      <scheme val="minor"/>
    </font>
    <font>
      <b/>
      <sz val="12"/>
      <color theme="1"/>
      <name val="Arial Black"/>
      <family val="2"/>
    </font>
    <font>
      <b/>
      <sz val="8"/>
      <color theme="1"/>
      <name val="Arial Black"/>
      <family val="2"/>
    </font>
    <font>
      <b/>
      <sz val="10"/>
      <color theme="1"/>
      <name val="Calibri"/>
      <family val="2"/>
      <scheme val="minor"/>
    </font>
    <font>
      <b/>
      <sz val="10"/>
      <color theme="1"/>
      <name val="Arial Black"/>
      <family val="2"/>
    </font>
    <font>
      <b/>
      <sz val="9"/>
      <color theme="1"/>
      <name val="Arial Black"/>
      <family val="2"/>
    </font>
    <font>
      <sz val="10"/>
      <color theme="1"/>
      <name val="Arial Black"/>
      <family val="2"/>
    </font>
    <font>
      <sz val="9"/>
      <color theme="1"/>
      <name val="Arial Black"/>
      <family val="2"/>
    </font>
    <font>
      <sz val="14"/>
      <color theme="1"/>
      <name val="Arial"/>
      <family val="2"/>
    </font>
    <font>
      <sz val="10"/>
      <color rgb="FF000000"/>
      <name val="Arial"/>
      <family val="2"/>
    </font>
    <font>
      <b/>
      <sz val="14"/>
      <color theme="1"/>
      <name val="Arial Black"/>
      <family val="2"/>
    </font>
    <font>
      <sz val="8"/>
      <color theme="1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7"/>
      <color theme="1"/>
      <name val="Arial Black"/>
      <family val="2"/>
    </font>
    <font>
      <sz val="8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8F9FA"/>
        <bgColor rgb="FFF8F9FA"/>
      </patternFill>
    </fill>
    <fill>
      <patternFill patternType="solid">
        <fgColor rgb="FF00FF00"/>
        <bgColor rgb="FFFFFFFF"/>
      </patternFill>
    </fill>
    <fill>
      <patternFill patternType="solid">
        <fgColor rgb="FF00FF00"/>
        <bgColor rgb="FFF8F9FA"/>
      </patternFill>
    </fill>
    <fill>
      <patternFill patternType="solid">
        <fgColor rgb="FFFFCE3C"/>
        <bgColor rgb="FFFFFFFF"/>
      </patternFill>
    </fill>
    <fill>
      <patternFill patternType="solid">
        <fgColor rgb="FFFFCE3C"/>
        <bgColor rgb="FFF8F9FA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8F9FA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8F9FA"/>
      </right>
      <top style="thin">
        <color rgb="FFF8F9FA"/>
      </top>
      <bottom style="thin">
        <color rgb="FFF8F9FA"/>
      </bottom>
      <diagonal/>
    </border>
    <border>
      <left/>
      <right style="thin">
        <color rgb="FFFFFFFF"/>
      </right>
      <top style="thin">
        <color rgb="FFFFFFFF"/>
      </top>
      <bottom style="thin">
        <color rgb="FF442F65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275">
    <xf numFmtId="0" fontId="0" fillId="0" borderId="0" xfId="0"/>
    <xf numFmtId="0" fontId="3" fillId="3" borderId="6" xfId="0" applyFont="1" applyFill="1" applyBorder="1" applyAlignment="1">
      <alignment horizontal="center"/>
    </xf>
    <xf numFmtId="0" fontId="0" fillId="3" borderId="1" xfId="0" applyFill="1" applyBorder="1"/>
    <xf numFmtId="0" fontId="2" fillId="3" borderId="2" xfId="0" applyFont="1" applyFill="1" applyBorder="1" applyAlignment="1">
      <alignment horizontal="left" vertical="center"/>
    </xf>
    <xf numFmtId="0" fontId="0" fillId="3" borderId="2" xfId="0" applyFill="1" applyBorder="1"/>
    <xf numFmtId="0" fontId="0" fillId="3" borderId="4" xfId="0" applyFill="1" applyBorder="1" applyAlignment="1">
      <alignment horizontal="center"/>
    </xf>
    <xf numFmtId="0" fontId="0" fillId="3" borderId="24" xfId="0" applyFill="1" applyBorder="1"/>
    <xf numFmtId="0" fontId="0" fillId="3" borderId="20" xfId="0" applyFill="1" applyBorder="1"/>
    <xf numFmtId="0" fontId="0" fillId="3" borderId="13" xfId="0" applyFill="1" applyBorder="1"/>
    <xf numFmtId="0" fontId="0" fillId="0" borderId="3" xfId="0" applyBorder="1"/>
    <xf numFmtId="0" fontId="0" fillId="0" borderId="12" xfId="0" applyBorder="1"/>
    <xf numFmtId="0" fontId="0" fillId="7" borderId="18" xfId="0" applyFill="1" applyBorder="1"/>
    <xf numFmtId="0" fontId="7" fillId="4" borderId="31" xfId="0" applyFont="1" applyFill="1" applyBorder="1" applyAlignment="1">
      <alignment horizontal="center" vertical="center"/>
    </xf>
    <xf numFmtId="0" fontId="0" fillId="7" borderId="31" xfId="0" applyFill="1" applyBorder="1"/>
    <xf numFmtId="0" fontId="0" fillId="7" borderId="32" xfId="0" applyFill="1" applyBorder="1"/>
    <xf numFmtId="0" fontId="0" fillId="0" borderId="11" xfId="0" applyBorder="1"/>
    <xf numFmtId="0" fontId="0" fillId="0" borderId="13" xfId="0" applyBorder="1"/>
    <xf numFmtId="0" fontId="0" fillId="3" borderId="0" xfId="0" applyFill="1"/>
    <xf numFmtId="0" fontId="0" fillId="3" borderId="9" xfId="0" applyFill="1" applyBorder="1"/>
    <xf numFmtId="0" fontId="0" fillId="0" borderId="2" xfId="0" applyBorder="1"/>
    <xf numFmtId="0" fontId="0" fillId="3" borderId="3" xfId="0" applyFill="1" applyBorder="1"/>
    <xf numFmtId="0" fontId="5" fillId="2" borderId="9" xfId="0" applyFont="1" applyFill="1" applyBorder="1"/>
    <xf numFmtId="0" fontId="1" fillId="5" borderId="3" xfId="0" applyFont="1" applyFill="1" applyBorder="1"/>
    <xf numFmtId="0" fontId="0" fillId="5" borderId="9" xfId="0" applyFill="1" applyBorder="1"/>
    <xf numFmtId="0" fontId="0" fillId="6" borderId="4" xfId="0" applyFill="1" applyBorder="1"/>
    <xf numFmtId="0" fontId="0" fillId="6" borderId="9" xfId="0" applyFill="1" applyBorder="1"/>
    <xf numFmtId="0" fontId="6" fillId="6" borderId="9" xfId="0" applyFont="1" applyFill="1" applyBorder="1"/>
    <xf numFmtId="0" fontId="0" fillId="6" borderId="24" xfId="0" applyFill="1" applyBorder="1"/>
    <xf numFmtId="0" fontId="0" fillId="6" borderId="20" xfId="0" applyFill="1" applyBorder="1"/>
    <xf numFmtId="0" fontId="7" fillId="4" borderId="9" xfId="0" applyFont="1" applyFill="1" applyBorder="1" applyAlignment="1">
      <alignment horizontal="center" vertical="center"/>
    </xf>
    <xf numFmtId="0" fontId="0" fillId="7" borderId="9" xfId="0" applyFill="1" applyBorder="1"/>
    <xf numFmtId="0" fontId="0" fillId="5" borderId="0" xfId="0" applyFill="1"/>
    <xf numFmtId="0" fontId="5" fillId="4" borderId="9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/>
    </xf>
    <xf numFmtId="0" fontId="7" fillId="4" borderId="9" xfId="0" applyFont="1" applyFill="1" applyBorder="1"/>
    <xf numFmtId="0" fontId="0" fillId="0" borderId="14" xfId="0" applyBorder="1"/>
    <xf numFmtId="0" fontId="0" fillId="0" borderId="15" xfId="0" applyBorder="1"/>
    <xf numFmtId="0" fontId="0" fillId="4" borderId="18" xfId="0" applyFill="1" applyBorder="1"/>
    <xf numFmtId="0" fontId="5" fillId="4" borderId="9" xfId="0" applyFont="1" applyFill="1" applyBorder="1"/>
    <xf numFmtId="0" fontId="5" fillId="4" borderId="18" xfId="0" applyFont="1" applyFill="1" applyBorder="1"/>
    <xf numFmtId="0" fontId="0" fillId="2" borderId="10" xfId="0" applyFill="1" applyBorder="1"/>
    <xf numFmtId="0" fontId="9" fillId="4" borderId="9" xfId="0" applyFont="1" applyFill="1" applyBorder="1" applyAlignment="1">
      <alignment horizontal="center" vertical="center"/>
    </xf>
    <xf numFmtId="0" fontId="0" fillId="2" borderId="6" xfId="0" applyFill="1" applyBorder="1"/>
    <xf numFmtId="0" fontId="0" fillId="2" borderId="5" xfId="0" applyFill="1" applyBorder="1"/>
    <xf numFmtId="0" fontId="9" fillId="4" borderId="31" xfId="0" applyFont="1" applyFill="1" applyBorder="1" applyAlignment="1">
      <alignment horizontal="center" vertical="center"/>
    </xf>
    <xf numFmtId="0" fontId="6" fillId="3" borderId="1" xfId="0" applyFont="1" applyFill="1" applyBorder="1"/>
    <xf numFmtId="0" fontId="6" fillId="0" borderId="2" xfId="0" applyFont="1" applyBorder="1"/>
    <xf numFmtId="0" fontId="6" fillId="3" borderId="2" xfId="0" applyFont="1" applyFill="1" applyBorder="1"/>
    <xf numFmtId="0" fontId="0" fillId="5" borderId="18" xfId="0" applyFill="1" applyBorder="1"/>
    <xf numFmtId="0" fontId="1" fillId="5" borderId="12" xfId="0" applyFont="1" applyFill="1" applyBorder="1"/>
    <xf numFmtId="0" fontId="0" fillId="5" borderId="13" xfId="0" applyFill="1" applyBorder="1"/>
    <xf numFmtId="0" fontId="0" fillId="5" borderId="20" xfId="0" applyFill="1" applyBorder="1"/>
    <xf numFmtId="0" fontId="0" fillId="5" borderId="28" xfId="0" applyFill="1" applyBorder="1"/>
    <xf numFmtId="0" fontId="0" fillId="0" borderId="1" xfId="0" applyBorder="1"/>
    <xf numFmtId="0" fontId="7" fillId="4" borderId="33" xfId="0" applyFont="1" applyFill="1" applyBorder="1" applyAlignment="1">
      <alignment horizontal="center" vertical="center" textRotation="90"/>
    </xf>
    <xf numFmtId="0" fontId="7" fillId="4" borderId="4" xfId="0" applyFont="1" applyFill="1" applyBorder="1" applyAlignment="1">
      <alignment horizontal="center" vertical="center" textRotation="90"/>
    </xf>
    <xf numFmtId="0" fontId="0" fillId="2" borderId="8" xfId="0" applyFill="1" applyBorder="1" applyAlignment="1">
      <alignment horizontal="center" vertical="center" textRotation="90"/>
    </xf>
    <xf numFmtId="0" fontId="0" fillId="2" borderId="34" xfId="0" applyFill="1" applyBorder="1" applyAlignment="1">
      <alignment horizontal="center" vertical="center" textRotation="90"/>
    </xf>
    <xf numFmtId="0" fontId="5" fillId="2" borderId="20" xfId="0" applyFont="1" applyFill="1" applyBorder="1"/>
    <xf numFmtId="0" fontId="9" fillId="0" borderId="9" xfId="0" applyFont="1" applyBorder="1"/>
    <xf numFmtId="0" fontId="6" fillId="6" borderId="9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0" fontId="0" fillId="2" borderId="26" xfId="0" applyFill="1" applyBorder="1" applyAlignment="1">
      <alignment horizontal="left" vertical="center" textRotation="90"/>
    </xf>
    <xf numFmtId="0" fontId="1" fillId="0" borderId="0" xfId="0" applyFont="1"/>
    <xf numFmtId="0" fontId="11" fillId="0" borderId="3" xfId="0" applyFont="1" applyBorder="1"/>
    <xf numFmtId="0" fontId="11" fillId="0" borderId="0" xfId="0" applyFont="1"/>
    <xf numFmtId="0" fontId="8" fillId="0" borderId="0" xfId="0" applyFont="1"/>
    <xf numFmtId="0" fontId="8" fillId="0" borderId="3" xfId="0" applyFont="1" applyBorder="1"/>
    <xf numFmtId="0" fontId="6" fillId="6" borderId="18" xfId="0" applyFont="1" applyFill="1" applyBorder="1" applyAlignment="1">
      <alignment horizontal="center" vertical="center"/>
    </xf>
    <xf numFmtId="0" fontId="6" fillId="6" borderId="18" xfId="0" applyFont="1" applyFill="1" applyBorder="1"/>
    <xf numFmtId="0" fontId="0" fillId="6" borderId="28" xfId="0" applyFill="1" applyBorder="1"/>
    <xf numFmtId="0" fontId="12" fillId="0" borderId="9" xfId="0" applyFont="1" applyBorder="1"/>
    <xf numFmtId="0" fontId="0" fillId="0" borderId="0" xfId="0" applyAlignment="1">
      <alignment horizontal="center"/>
    </xf>
    <xf numFmtId="0" fontId="5" fillId="0" borderId="0" xfId="0" applyFont="1"/>
    <xf numFmtId="0" fontId="0" fillId="0" borderId="9" xfId="0" applyBorder="1" applyAlignment="1">
      <alignment horizontal="center"/>
    </xf>
    <xf numFmtId="0" fontId="0" fillId="0" borderId="9" xfId="0" applyBorder="1"/>
    <xf numFmtId="165" fontId="15" fillId="0" borderId="9" xfId="0" applyNumberFormat="1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5" fillId="4" borderId="10" xfId="0" applyFont="1" applyFill="1" applyBorder="1"/>
    <xf numFmtId="0" fontId="5" fillId="4" borderId="6" xfId="0" applyFont="1" applyFill="1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/>
    <xf numFmtId="1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10" borderId="9" xfId="0" applyFill="1" applyBorder="1" applyAlignment="1">
      <alignment horizontal="center"/>
    </xf>
    <xf numFmtId="0" fontId="0" fillId="11" borderId="9" xfId="0" applyFill="1" applyBorder="1" applyAlignment="1">
      <alignment horizontal="center"/>
    </xf>
    <xf numFmtId="0" fontId="9" fillId="3" borderId="9" xfId="0" applyFont="1" applyFill="1" applyBorder="1"/>
    <xf numFmtId="0" fontId="11" fillId="3" borderId="0" xfId="0" applyFont="1" applyFill="1"/>
    <xf numFmtId="0" fontId="1" fillId="3" borderId="0" xfId="0" applyFont="1" applyFill="1"/>
    <xf numFmtId="0" fontId="12" fillId="3" borderId="9" xfId="0" applyFont="1" applyFill="1" applyBorder="1" applyAlignment="1">
      <alignment horizontal="center"/>
    </xf>
    <xf numFmtId="0" fontId="11" fillId="3" borderId="9" xfId="0" applyFont="1" applyFill="1" applyBorder="1"/>
    <xf numFmtId="0" fontId="12" fillId="3" borderId="9" xfId="0" applyFont="1" applyFill="1" applyBorder="1"/>
    <xf numFmtId="0" fontId="2" fillId="0" borderId="9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2" fillId="8" borderId="9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1" fillId="0" borderId="9" xfId="0" applyFont="1" applyBorder="1"/>
    <xf numFmtId="0" fontId="23" fillId="0" borderId="9" xfId="0" applyFont="1" applyBorder="1"/>
    <xf numFmtId="0" fontId="12" fillId="9" borderId="9" xfId="0" applyFont="1" applyFill="1" applyBorder="1"/>
    <xf numFmtId="0" fontId="14" fillId="9" borderId="9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1" fillId="9" borderId="9" xfId="0" applyFont="1" applyFill="1" applyBorder="1"/>
    <xf numFmtId="0" fontId="12" fillId="11" borderId="9" xfId="0" applyFont="1" applyFill="1" applyBorder="1" applyAlignment="1">
      <alignment horizontal="center"/>
    </xf>
    <xf numFmtId="0" fontId="22" fillId="12" borderId="9" xfId="0" applyFont="1" applyFill="1" applyBorder="1" applyAlignment="1">
      <alignment horizontal="center"/>
    </xf>
    <xf numFmtId="0" fontId="12" fillId="13" borderId="9" xfId="0" applyFont="1" applyFill="1" applyBorder="1" applyAlignment="1">
      <alignment horizontal="center"/>
    </xf>
    <xf numFmtId="0" fontId="12" fillId="13" borderId="9" xfId="0" applyFont="1" applyFill="1" applyBorder="1"/>
    <xf numFmtId="0" fontId="15" fillId="14" borderId="9" xfId="0" applyFont="1" applyFill="1" applyBorder="1" applyAlignment="1">
      <alignment horizontal="center"/>
    </xf>
    <xf numFmtId="0" fontId="12" fillId="9" borderId="9" xfId="0" applyFont="1" applyFill="1" applyBorder="1" applyAlignment="1">
      <alignment horizontal="center"/>
    </xf>
    <xf numFmtId="0" fontId="20" fillId="0" borderId="9" xfId="0" applyFont="1" applyBorder="1"/>
    <xf numFmtId="0" fontId="6" fillId="0" borderId="9" xfId="0" applyFont="1" applyBorder="1"/>
    <xf numFmtId="0" fontId="6" fillId="3" borderId="9" xfId="0" applyFont="1" applyFill="1" applyBorder="1"/>
    <xf numFmtId="0" fontId="14" fillId="3" borderId="9" xfId="0" applyFont="1" applyFill="1" applyBorder="1" applyAlignment="1">
      <alignment horizontal="center"/>
    </xf>
    <xf numFmtId="0" fontId="21" fillId="3" borderId="9" xfId="0" applyFont="1" applyFill="1" applyBorder="1"/>
    <xf numFmtId="0" fontId="22" fillId="3" borderId="9" xfId="0" applyFont="1" applyFill="1" applyBorder="1" applyAlignment="1">
      <alignment horizontal="center"/>
    </xf>
    <xf numFmtId="0" fontId="17" fillId="0" borderId="9" xfId="0" applyFont="1" applyBorder="1"/>
    <xf numFmtId="0" fontId="0" fillId="9" borderId="9" xfId="0" applyFill="1" applyBorder="1" applyAlignment="1">
      <alignment horizontal="center"/>
    </xf>
    <xf numFmtId="0" fontId="24" fillId="9" borderId="9" xfId="0" applyFont="1" applyFill="1" applyBorder="1" applyAlignment="1">
      <alignment horizontal="center"/>
    </xf>
    <xf numFmtId="0" fontId="0" fillId="10" borderId="9" xfId="0" applyFill="1" applyBorder="1"/>
    <xf numFmtId="9" fontId="0" fillId="9" borderId="9" xfId="0" applyNumberFormat="1" applyFill="1" applyBorder="1" applyAlignment="1">
      <alignment horizontal="center"/>
    </xf>
    <xf numFmtId="165" fontId="25" fillId="3" borderId="9" xfId="0" applyNumberFormat="1" applyFont="1" applyFill="1" applyBorder="1" applyAlignment="1">
      <alignment horizontal="center"/>
    </xf>
    <xf numFmtId="165" fontId="15" fillId="3" borderId="9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0" borderId="37" xfId="0" applyBorder="1"/>
    <xf numFmtId="165" fontId="26" fillId="0" borderId="9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9" xfId="0" quotePrefix="1" applyFont="1" applyBorder="1" applyAlignment="1">
      <alignment horizontal="center"/>
    </xf>
    <xf numFmtId="2" fontId="0" fillId="3" borderId="0" xfId="0" applyNumberFormat="1" applyFill="1"/>
    <xf numFmtId="0" fontId="5" fillId="11" borderId="9" xfId="0" applyFont="1" applyFill="1" applyBorder="1" applyAlignment="1">
      <alignment horizontal="center"/>
    </xf>
    <xf numFmtId="0" fontId="26" fillId="0" borderId="9" xfId="0" applyFont="1" applyBorder="1"/>
    <xf numFmtId="165" fontId="17" fillId="0" borderId="9" xfId="0" applyNumberFormat="1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6" fillId="3" borderId="9" xfId="0" applyFont="1" applyFill="1" applyBorder="1" applyAlignment="1">
      <alignment horizontal="center"/>
    </xf>
    <xf numFmtId="0" fontId="27" fillId="3" borderId="9" xfId="0" applyFont="1" applyFill="1" applyBorder="1" applyAlignment="1">
      <alignment horizontal="center"/>
    </xf>
    <xf numFmtId="0" fontId="26" fillId="10" borderId="9" xfId="0" applyFont="1" applyFill="1" applyBorder="1" applyAlignment="1">
      <alignment horizontal="center"/>
    </xf>
    <xf numFmtId="0" fontId="29" fillId="10" borderId="9" xfId="0" applyFont="1" applyFill="1" applyBorder="1" applyAlignment="1">
      <alignment horizontal="center"/>
    </xf>
    <xf numFmtId="9" fontId="0" fillId="15" borderId="0" xfId="0" applyNumberFormat="1" applyFill="1" applyAlignment="1">
      <alignment horizontal="center"/>
    </xf>
    <xf numFmtId="0" fontId="26" fillId="0" borderId="9" xfId="0" quotePrefix="1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1" fillId="0" borderId="9" xfId="0" applyFont="1" applyBorder="1" applyAlignment="1">
      <alignment horizontal="center"/>
    </xf>
    <xf numFmtId="0" fontId="31" fillId="0" borderId="9" xfId="0" quotePrefix="1" applyFont="1" applyBorder="1" applyAlignment="1">
      <alignment horizontal="center"/>
    </xf>
    <xf numFmtId="0" fontId="30" fillId="10" borderId="9" xfId="0" applyFont="1" applyFill="1" applyBorder="1" applyAlignment="1">
      <alignment horizontal="center"/>
    </xf>
    <xf numFmtId="165" fontId="17" fillId="0" borderId="38" xfId="0" applyNumberFormat="1" applyFont="1" applyBorder="1" applyAlignment="1">
      <alignment horizontal="center"/>
    </xf>
    <xf numFmtId="0" fontId="32" fillId="0" borderId="9" xfId="0" applyFont="1" applyBorder="1" applyAlignment="1">
      <alignment horizontal="center"/>
    </xf>
    <xf numFmtId="0" fontId="28" fillId="0" borderId="9" xfId="0" applyFont="1" applyBorder="1" applyAlignment="1">
      <alignment horizontal="center"/>
    </xf>
    <xf numFmtId="165" fontId="30" fillId="0" borderId="9" xfId="0" applyNumberFormat="1" applyFont="1" applyBorder="1" applyAlignment="1">
      <alignment horizontal="center"/>
    </xf>
    <xf numFmtId="165" fontId="26" fillId="0" borderId="9" xfId="0" applyNumberFormat="1" applyFont="1" applyBorder="1"/>
    <xf numFmtId="0" fontId="30" fillId="3" borderId="9" xfId="0" applyFont="1" applyFill="1" applyBorder="1" applyAlignment="1">
      <alignment horizontal="center"/>
    </xf>
    <xf numFmtId="165" fontId="15" fillId="0" borderId="39" xfId="0" applyNumberFormat="1" applyFont="1" applyBorder="1" applyAlignment="1">
      <alignment horizontal="center"/>
    </xf>
    <xf numFmtId="165" fontId="15" fillId="0" borderId="10" xfId="0" applyNumberFormat="1" applyFont="1" applyBorder="1" applyAlignment="1">
      <alignment horizontal="center"/>
    </xf>
    <xf numFmtId="0" fontId="30" fillId="11" borderId="5" xfId="0" quotePrefix="1" applyFont="1" applyFill="1" applyBorder="1"/>
    <xf numFmtId="0" fontId="26" fillId="11" borderId="5" xfId="0" applyFont="1" applyFill="1" applyBorder="1" applyAlignment="1">
      <alignment horizontal="center"/>
    </xf>
    <xf numFmtId="0" fontId="30" fillId="11" borderId="5" xfId="0" applyFont="1" applyFill="1" applyBorder="1"/>
    <xf numFmtId="0" fontId="26" fillId="11" borderId="5" xfId="0" quotePrefix="1" applyFont="1" applyFill="1" applyBorder="1" applyAlignment="1">
      <alignment horizontal="center"/>
    </xf>
    <xf numFmtId="0" fontId="26" fillId="11" borderId="5" xfId="0" applyFont="1" applyFill="1" applyBorder="1"/>
    <xf numFmtId="0" fontId="26" fillId="11" borderId="5" xfId="0" quotePrefix="1" applyFont="1" applyFill="1" applyBorder="1"/>
    <xf numFmtId="0" fontId="26" fillId="18" borderId="40" xfId="0" quotePrefix="1" applyFont="1" applyFill="1" applyBorder="1" applyAlignment="1">
      <alignment horizontal="center" vertical="center"/>
    </xf>
    <xf numFmtId="0" fontId="26" fillId="19" borderId="41" xfId="0" quotePrefix="1" applyFont="1" applyFill="1" applyBorder="1" applyAlignment="1">
      <alignment horizontal="center" vertical="center"/>
    </xf>
    <xf numFmtId="0" fontId="26" fillId="18" borderId="40" xfId="0" applyFont="1" applyFill="1" applyBorder="1" applyAlignment="1">
      <alignment horizontal="center" vertical="center"/>
    </xf>
    <xf numFmtId="0" fontId="26" fillId="19" borderId="41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horizontal="center" vertical="center"/>
    </xf>
    <xf numFmtId="0" fontId="26" fillId="17" borderId="9" xfId="0" applyFont="1" applyFill="1" applyBorder="1" applyAlignment="1">
      <alignment horizontal="center" vertical="center"/>
    </xf>
    <xf numFmtId="0" fontId="26" fillId="20" borderId="9" xfId="0" applyFont="1" applyFill="1" applyBorder="1" applyAlignment="1">
      <alignment horizontal="center" vertical="center"/>
    </xf>
    <xf numFmtId="0" fontId="26" fillId="21" borderId="9" xfId="0" applyFont="1" applyFill="1" applyBorder="1" applyAlignment="1">
      <alignment horizontal="center" vertical="center"/>
    </xf>
    <xf numFmtId="0" fontId="26" fillId="16" borderId="9" xfId="0" applyFont="1" applyFill="1" applyBorder="1" applyAlignment="1">
      <alignment vertical="center"/>
    </xf>
    <xf numFmtId="0" fontId="26" fillId="17" borderId="9" xfId="0" applyFont="1" applyFill="1" applyBorder="1" applyAlignment="1">
      <alignment vertical="center"/>
    </xf>
    <xf numFmtId="0" fontId="26" fillId="19" borderId="40" xfId="0" quotePrefix="1" applyFont="1" applyFill="1" applyBorder="1" applyAlignment="1">
      <alignment horizontal="center" vertical="center"/>
    </xf>
    <xf numFmtId="0" fontId="26" fillId="18" borderId="41" xfId="0" applyFont="1" applyFill="1" applyBorder="1" applyAlignment="1">
      <alignment horizontal="center" vertical="center"/>
    </xf>
    <xf numFmtId="0" fontId="26" fillId="19" borderId="40" xfId="0" applyFont="1" applyFill="1" applyBorder="1" applyAlignment="1">
      <alignment horizontal="center" vertical="center"/>
    </xf>
    <xf numFmtId="165" fontId="26" fillId="16" borderId="9" xfId="0" applyNumberFormat="1" applyFont="1" applyFill="1" applyBorder="1" applyAlignment="1">
      <alignment vertical="center"/>
    </xf>
    <xf numFmtId="165" fontId="26" fillId="17" borderId="9" xfId="0" applyNumberFormat="1" applyFont="1" applyFill="1" applyBorder="1" applyAlignment="1">
      <alignment vertical="center"/>
    </xf>
    <xf numFmtId="0" fontId="33" fillId="0" borderId="9" xfId="0" applyFont="1" applyBorder="1" applyAlignment="1">
      <alignment horizontal="center"/>
    </xf>
    <xf numFmtId="0" fontId="26" fillId="16" borderId="9" xfId="0" quotePrefix="1" applyFont="1" applyFill="1" applyBorder="1" applyAlignment="1">
      <alignment vertical="center"/>
    </xf>
    <xf numFmtId="0" fontId="26" fillId="17" borderId="9" xfId="0" quotePrefix="1" applyFont="1" applyFill="1" applyBorder="1" applyAlignment="1">
      <alignment vertical="center"/>
    </xf>
    <xf numFmtId="0" fontId="26" fillId="22" borderId="9" xfId="0" applyFont="1" applyFill="1" applyBorder="1" applyAlignment="1">
      <alignment horizontal="center" vertical="center"/>
    </xf>
    <xf numFmtId="0" fontId="26" fillId="23" borderId="9" xfId="0" applyFont="1" applyFill="1" applyBorder="1" applyAlignment="1">
      <alignment horizontal="center" vertical="center"/>
    </xf>
    <xf numFmtId="0" fontId="30" fillId="11" borderId="40" xfId="0" applyFont="1" applyFill="1" applyBorder="1"/>
    <xf numFmtId="0" fontId="26" fillId="18" borderId="5" xfId="0" applyFont="1" applyFill="1" applyBorder="1" applyAlignment="1">
      <alignment horizontal="center" vertical="center"/>
    </xf>
    <xf numFmtId="0" fontId="26" fillId="18" borderId="42" xfId="0" applyFont="1" applyFill="1" applyBorder="1" applyAlignment="1">
      <alignment horizontal="center" vertical="center"/>
    </xf>
    <xf numFmtId="0" fontId="26" fillId="18" borderId="41" xfId="0" quotePrefix="1" applyFont="1" applyFill="1" applyBorder="1" applyAlignment="1">
      <alignment horizontal="center" vertical="center"/>
    </xf>
    <xf numFmtId="0" fontId="26" fillId="0" borderId="38" xfId="0" applyFont="1" applyBorder="1" applyAlignment="1">
      <alignment horizontal="center"/>
    </xf>
    <xf numFmtId="0" fontId="0" fillId="10" borderId="37" xfId="0" applyFill="1" applyBorder="1" applyAlignment="1">
      <alignment horizontal="center" wrapText="1"/>
    </xf>
    <xf numFmtId="0" fontId="0" fillId="0" borderId="37" xfId="0" applyBorder="1" applyAlignment="1">
      <alignment horizontal="center" wrapText="1"/>
    </xf>
    <xf numFmtId="9" fontId="0" fillId="9" borderId="37" xfId="0" applyNumberFormat="1" applyFill="1" applyBorder="1" applyAlignment="1">
      <alignment horizontal="center" wrapText="1"/>
    </xf>
    <xf numFmtId="0" fontId="0" fillId="0" borderId="37" xfId="0" applyBorder="1" applyAlignment="1">
      <alignment wrapText="1"/>
    </xf>
    <xf numFmtId="9" fontId="0" fillId="11" borderId="37" xfId="0" applyNumberFormat="1" applyFill="1" applyBorder="1" applyAlignment="1">
      <alignment horizontal="center" wrapText="1"/>
    </xf>
    <xf numFmtId="16" fontId="2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8" fillId="3" borderId="16" xfId="0" applyFont="1" applyFill="1" applyBorder="1"/>
    <xf numFmtId="0" fontId="8" fillId="3" borderId="17" xfId="0" applyFont="1" applyFill="1" applyBorder="1"/>
    <xf numFmtId="0" fontId="3" fillId="3" borderId="7" xfId="0" applyFont="1" applyFill="1" applyBorder="1" applyAlignment="1">
      <alignment horizontal="left" vertical="center" wrapText="1" indent="2"/>
    </xf>
    <xf numFmtId="0" fontId="3" fillId="3" borderId="16" xfId="0" applyFont="1" applyFill="1" applyBorder="1" applyAlignment="1">
      <alignment horizontal="left" vertical="center" wrapText="1" indent="2"/>
    </xf>
    <xf numFmtId="0" fontId="3" fillId="3" borderId="27" xfId="0" applyFont="1" applyFill="1" applyBorder="1" applyAlignment="1">
      <alignment horizontal="left" vertical="center" wrapText="1" indent="2"/>
    </xf>
    <xf numFmtId="0" fontId="0" fillId="3" borderId="22" xfId="0" applyFill="1" applyBorder="1" applyAlignment="1">
      <alignment horizontal="left" vertical="center" indent="2"/>
    </xf>
    <xf numFmtId="0" fontId="0" fillId="3" borderId="29" xfId="0" applyFill="1" applyBorder="1" applyAlignment="1">
      <alignment horizontal="left" vertical="center" indent="2"/>
    </xf>
    <xf numFmtId="0" fontId="4" fillId="3" borderId="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3" borderId="22" xfId="0" applyFont="1" applyFill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5" fillId="4" borderId="10" xfId="0" applyFont="1" applyFill="1" applyBorder="1"/>
    <xf numFmtId="0" fontId="5" fillId="4" borderId="6" xfId="0" applyFont="1" applyFill="1" applyBorder="1"/>
    <xf numFmtId="0" fontId="5" fillId="4" borderId="5" xfId="0" applyFont="1" applyFill="1" applyBorder="1"/>
    <xf numFmtId="0" fontId="6" fillId="3" borderId="2" xfId="0" applyFont="1" applyFill="1" applyBorder="1"/>
    <xf numFmtId="0" fontId="0" fillId="3" borderId="0" xfId="0" applyFill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0" fillId="0" borderId="5" xfId="0" applyBorder="1"/>
    <xf numFmtId="0" fontId="5" fillId="2" borderId="10" xfId="0" applyFont="1" applyFill="1" applyBorder="1"/>
    <xf numFmtId="0" fontId="13" fillId="2" borderId="35" xfId="1" applyFill="1" applyBorder="1" applyAlignment="1"/>
    <xf numFmtId="0" fontId="0" fillId="0" borderId="13" xfId="0" applyBorder="1"/>
    <xf numFmtId="0" fontId="0" fillId="0" borderId="14" xfId="0" applyBorder="1"/>
    <xf numFmtId="0" fontId="9" fillId="2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4" borderId="30" xfId="0" applyFill="1" applyBorder="1"/>
    <xf numFmtId="0" fontId="0" fillId="4" borderId="23" xfId="0" applyFill="1" applyBorder="1"/>
    <xf numFmtId="164" fontId="10" fillId="4" borderId="10" xfId="0" applyNumberFormat="1" applyFont="1" applyFill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" fontId="8" fillId="5" borderId="10" xfId="0" applyNumberFormat="1" applyFont="1" applyFill="1" applyBorder="1" applyAlignment="1">
      <alignment horizontal="center" vertical="center" wrapText="1"/>
    </xf>
    <xf numFmtId="16" fontId="8" fillId="5" borderId="5" xfId="0" applyNumberFormat="1" applyFont="1" applyFill="1" applyBorder="1" applyAlignment="1">
      <alignment horizontal="center" vertical="center" wrapText="1"/>
    </xf>
    <xf numFmtId="16" fontId="6" fillId="5" borderId="25" xfId="0" applyNumberFormat="1" applyFont="1" applyFill="1" applyBorder="1" applyAlignment="1">
      <alignment horizontal="center" vertical="center" wrapText="1"/>
    </xf>
    <xf numFmtId="16" fontId="6" fillId="5" borderId="19" xfId="0" applyNumberFormat="1" applyFont="1" applyFill="1" applyBorder="1" applyAlignment="1">
      <alignment horizontal="center" vertical="center" wrapText="1"/>
    </xf>
    <xf numFmtId="16" fontId="6" fillId="5" borderId="10" xfId="0" applyNumberFormat="1" applyFont="1" applyFill="1" applyBorder="1" applyAlignment="1">
      <alignment horizontal="center" vertical="center" wrapText="1"/>
    </xf>
    <xf numFmtId="16" fontId="6" fillId="5" borderId="5" xfId="0" applyNumberFormat="1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7" fillId="2" borderId="10" xfId="0" applyFont="1" applyFill="1" applyBorder="1"/>
    <xf numFmtId="0" fontId="0" fillId="0" borderId="21" xfId="0" applyBorder="1"/>
    <xf numFmtId="16" fontId="0" fillId="5" borderId="10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4" borderId="10" xfId="0" applyFill="1" applyBorder="1"/>
    <xf numFmtId="0" fontId="0" fillId="4" borderId="6" xfId="0" applyFill="1" applyBorder="1"/>
    <xf numFmtId="0" fontId="0" fillId="4" borderId="5" xfId="0" applyFill="1" applyBorder="1"/>
    <xf numFmtId="0" fontId="0" fillId="4" borderId="21" xfId="0" applyFill="1" applyBorder="1"/>
    <xf numFmtId="16" fontId="0" fillId="5" borderId="5" xfId="0" applyNumberFormat="1" applyFill="1" applyBorder="1" applyAlignment="1">
      <alignment horizontal="center" vertical="center" wrapText="1"/>
    </xf>
    <xf numFmtId="16" fontId="0" fillId="5" borderId="25" xfId="0" applyNumberFormat="1" applyFill="1" applyBorder="1" applyAlignment="1">
      <alignment horizontal="center" vertical="center" wrapText="1"/>
    </xf>
    <xf numFmtId="16" fontId="0" fillId="5" borderId="19" xfId="0" applyNumberForma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0" fillId="0" borderId="36" xfId="0" applyBorder="1"/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180976</xdr:colOff>
      <xdr:row>2</xdr:row>
      <xdr:rowOff>47626</xdr:rowOff>
    </xdr:from>
    <xdr:to>
      <xdr:col>34</xdr:col>
      <xdr:colOff>219075</xdr:colOff>
      <xdr:row>5</xdr:row>
      <xdr:rowOff>161925</xdr:rowOff>
    </xdr:to>
    <xdr:pic>
      <xdr:nvPicPr>
        <xdr:cNvPr id="2" name="1 Imagen" descr="http://www.labeljoy.com/qr/tmp/tmp148028970d5f1eb2312a0043d19f338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58126" y="438151"/>
          <a:ext cx="781049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1</xdr:colOff>
      <xdr:row>7</xdr:row>
      <xdr:rowOff>38101</xdr:rowOff>
    </xdr:from>
    <xdr:to>
      <xdr:col>35</xdr:col>
      <xdr:colOff>76201</xdr:colOff>
      <xdr:row>11</xdr:row>
      <xdr:rowOff>19051</xdr:rowOff>
    </xdr:to>
    <xdr:pic>
      <xdr:nvPicPr>
        <xdr:cNvPr id="3" name="2 Imagen" descr="http://www.labeljoy.com/qr/tmp/tmp9f3fcc3639f38ebf4094d81874d17755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1" y="1533526"/>
          <a:ext cx="819150" cy="819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gallanes50.webnode.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2:AJ67"/>
  <sheetViews>
    <sheetView zoomScaleNormal="100" workbookViewId="0">
      <selection activeCell="AS11" sqref="AS11"/>
    </sheetView>
  </sheetViews>
  <sheetFormatPr baseColWidth="10" defaultRowHeight="15" x14ac:dyDescent="0.25"/>
  <cols>
    <col min="1" max="89" width="3.7109375" customWidth="1"/>
  </cols>
  <sheetData>
    <row r="2" spans="2:36" ht="15.75" thickBot="1" x14ac:dyDescent="0.3"/>
    <row r="3" spans="2:36" ht="16.5" customHeight="1" thickBot="1" x14ac:dyDescent="0.3">
      <c r="B3" s="2"/>
      <c r="C3" s="217" t="s">
        <v>78</v>
      </c>
      <c r="D3" s="218"/>
      <c r="E3" s="218"/>
      <c r="F3" s="219"/>
      <c r="G3" s="219"/>
      <c r="H3" s="219"/>
      <c r="I3" s="219"/>
      <c r="J3" s="219"/>
      <c r="K3" s="219"/>
      <c r="L3" s="219"/>
      <c r="M3" s="219"/>
      <c r="N3" s="220"/>
      <c r="O3" s="4"/>
      <c r="P3" s="204" t="s">
        <v>103</v>
      </c>
      <c r="Q3" s="205"/>
      <c r="R3" s="206"/>
      <c r="S3" s="4" t="s">
        <v>38</v>
      </c>
      <c r="T3" s="37"/>
      <c r="U3" s="19"/>
      <c r="V3" s="55"/>
      <c r="W3" s="45" t="s">
        <v>7</v>
      </c>
      <c r="X3" s="45"/>
      <c r="Y3" s="45"/>
      <c r="Z3" s="12" t="s">
        <v>8</v>
      </c>
      <c r="AA3" s="12" t="s">
        <v>9</v>
      </c>
      <c r="AB3" s="12" t="s">
        <v>10</v>
      </c>
      <c r="AC3" s="13"/>
      <c r="AD3" s="14"/>
      <c r="AE3" s="19"/>
      <c r="AF3" s="54"/>
      <c r="AG3" s="19"/>
      <c r="AH3" s="19"/>
      <c r="AI3" s="19"/>
      <c r="AJ3" s="37"/>
    </row>
    <row r="4" spans="2:36" ht="16.5" customHeight="1" thickBot="1" x14ac:dyDescent="0.3">
      <c r="B4" s="221" t="s">
        <v>0</v>
      </c>
      <c r="C4" s="222"/>
      <c r="D4" s="223" t="s">
        <v>79</v>
      </c>
      <c r="E4" s="224"/>
      <c r="F4" s="224"/>
      <c r="G4" s="224"/>
      <c r="H4" s="224"/>
      <c r="I4" s="3" t="s">
        <v>1</v>
      </c>
      <c r="J4" s="4"/>
      <c r="K4" s="4"/>
      <c r="L4" s="4"/>
      <c r="M4" s="4"/>
      <c r="N4" s="4"/>
      <c r="O4" s="17"/>
      <c r="P4" s="207"/>
      <c r="Q4" s="208"/>
      <c r="R4" s="209"/>
      <c r="S4" s="210" t="s">
        <v>2</v>
      </c>
      <c r="T4" s="211"/>
      <c r="V4" s="56"/>
      <c r="W4" s="42" t="s">
        <v>13</v>
      </c>
      <c r="X4" s="42"/>
      <c r="Y4" s="42"/>
      <c r="Z4" s="29" t="s">
        <v>8</v>
      </c>
      <c r="AA4" s="29" t="s">
        <v>9</v>
      </c>
      <c r="AB4" s="29" t="s">
        <v>10</v>
      </c>
      <c r="AC4" s="30"/>
      <c r="AD4" s="11"/>
      <c r="AF4" s="9"/>
      <c r="AJ4" s="15"/>
    </row>
    <row r="5" spans="2:36" ht="19.5" thickBot="1" x14ac:dyDescent="0.35">
      <c r="B5" s="5" t="s">
        <v>3</v>
      </c>
      <c r="C5" s="18"/>
      <c r="D5" s="1"/>
      <c r="E5" s="212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4"/>
      <c r="S5" s="215"/>
      <c r="T5" s="216"/>
      <c r="V5" s="56"/>
      <c r="W5" s="42" t="s">
        <v>16</v>
      </c>
      <c r="X5" s="42"/>
      <c r="Y5" s="42"/>
      <c r="Z5" s="29" t="s">
        <v>8</v>
      </c>
      <c r="AA5" s="29" t="s">
        <v>9</v>
      </c>
      <c r="AB5" s="29" t="s">
        <v>10</v>
      </c>
      <c r="AC5" s="30"/>
      <c r="AD5" s="11"/>
      <c r="AF5" s="9"/>
      <c r="AJ5" s="15"/>
    </row>
    <row r="6" spans="2:36" ht="15.75" customHeight="1" thickBot="1" x14ac:dyDescent="0.3">
      <c r="B6" s="6"/>
      <c r="C6" s="7"/>
      <c r="D6" s="8" t="s">
        <v>4</v>
      </c>
      <c r="E6" s="228" t="s">
        <v>5</v>
      </c>
      <c r="F6" s="228"/>
      <c r="G6" s="228"/>
      <c r="H6" s="228"/>
      <c r="I6" s="228"/>
      <c r="J6" s="228"/>
      <c r="K6" s="228"/>
      <c r="L6" s="228"/>
      <c r="M6" s="228"/>
      <c r="N6" s="228"/>
      <c r="O6" s="228"/>
      <c r="P6" s="228"/>
      <c r="Q6" s="229"/>
      <c r="R6" s="229"/>
      <c r="S6" s="229"/>
      <c r="T6" s="230"/>
      <c r="V6" s="64"/>
      <c r="W6" s="41" t="s">
        <v>18</v>
      </c>
      <c r="X6" s="43"/>
      <c r="Y6" s="44"/>
      <c r="Z6" s="238" t="s">
        <v>19</v>
      </c>
      <c r="AA6" s="239"/>
      <c r="AB6" s="239"/>
      <c r="AC6" s="239"/>
      <c r="AD6" s="240"/>
      <c r="AF6" s="9"/>
      <c r="AJ6" s="15"/>
    </row>
    <row r="7" spans="2:36" ht="18.75" customHeight="1" x14ac:dyDescent="0.25">
      <c r="B7" s="9"/>
      <c r="D7" t="s">
        <v>37</v>
      </c>
      <c r="E7" s="231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3"/>
      <c r="V7" s="57"/>
      <c r="W7" s="41" t="s">
        <v>21</v>
      </c>
      <c r="X7" s="43"/>
      <c r="Y7" s="44"/>
      <c r="Z7" s="257"/>
      <c r="AA7" s="232"/>
      <c r="AB7" s="232"/>
      <c r="AC7" s="232"/>
      <c r="AD7" s="258"/>
      <c r="AF7" s="272" t="s">
        <v>97</v>
      </c>
      <c r="AG7" s="273"/>
      <c r="AH7" s="273"/>
      <c r="AI7" s="273"/>
      <c r="AJ7" s="274"/>
    </row>
    <row r="8" spans="2:36" x14ac:dyDescent="0.25">
      <c r="B8" s="9" t="s">
        <v>14</v>
      </c>
      <c r="V8" s="57"/>
      <c r="W8" s="21" t="s">
        <v>25</v>
      </c>
      <c r="X8" s="21"/>
      <c r="Y8" s="21"/>
      <c r="Z8" s="257"/>
      <c r="AA8" s="232"/>
      <c r="AB8" s="232"/>
      <c r="AC8" s="232"/>
      <c r="AD8" s="258"/>
      <c r="AF8" s="9"/>
      <c r="AJ8" s="15"/>
    </row>
    <row r="9" spans="2:36" ht="15.75" x14ac:dyDescent="0.3">
      <c r="B9" s="66" t="s">
        <v>35</v>
      </c>
      <c r="C9" s="67"/>
      <c r="D9" s="65">
        <v>1</v>
      </c>
      <c r="F9" s="115" t="s">
        <v>36</v>
      </c>
      <c r="G9" s="104" t="s">
        <v>101</v>
      </c>
      <c r="H9" s="103" t="s">
        <v>100</v>
      </c>
      <c r="I9" s="104" t="s">
        <v>70</v>
      </c>
      <c r="J9" s="60" t="s">
        <v>102</v>
      </c>
      <c r="L9" s="67" t="s">
        <v>35</v>
      </c>
      <c r="M9" s="65"/>
      <c r="N9" s="65">
        <v>9</v>
      </c>
      <c r="P9" s="116" t="s">
        <v>36</v>
      </c>
      <c r="Q9" s="104" t="s">
        <v>101</v>
      </c>
      <c r="R9" s="103" t="s">
        <v>100</v>
      </c>
      <c r="S9" s="104" t="s">
        <v>70</v>
      </c>
      <c r="T9" s="60" t="s">
        <v>102</v>
      </c>
      <c r="V9" s="57"/>
      <c r="W9" s="234" t="s">
        <v>27</v>
      </c>
      <c r="X9" s="232"/>
      <c r="Y9" s="233"/>
      <c r="Z9" s="257"/>
      <c r="AA9" s="232"/>
      <c r="AB9" s="232"/>
      <c r="AC9" s="232"/>
      <c r="AD9" s="258"/>
      <c r="AF9" s="9"/>
      <c r="AJ9" s="15"/>
    </row>
    <row r="10" spans="2:36" ht="19.5" thickBot="1" x14ac:dyDescent="0.45">
      <c r="B10" s="66" t="s">
        <v>99</v>
      </c>
      <c r="C10" s="68"/>
      <c r="F10" s="101" t="s">
        <v>76</v>
      </c>
      <c r="G10" s="60"/>
      <c r="H10" s="84"/>
      <c r="I10" s="92"/>
      <c r="J10" s="84"/>
      <c r="K10" s="17"/>
      <c r="L10" s="93" t="s">
        <v>86</v>
      </c>
      <c r="M10" s="94"/>
      <c r="N10" s="94"/>
      <c r="O10" s="17"/>
      <c r="P10" s="95"/>
      <c r="Q10" s="109" t="s">
        <v>3</v>
      </c>
      <c r="R10" s="95"/>
      <c r="S10" s="95"/>
      <c r="T10" s="97"/>
      <c r="V10" s="57"/>
      <c r="W10" s="59" t="s">
        <v>29</v>
      </c>
      <c r="X10" s="59"/>
      <c r="Y10" s="59"/>
      <c r="Z10" s="257"/>
      <c r="AA10" s="232"/>
      <c r="AB10" s="232"/>
      <c r="AC10" s="232"/>
      <c r="AD10" s="258"/>
      <c r="AF10" s="9"/>
      <c r="AJ10" s="15"/>
    </row>
    <row r="11" spans="2:36" ht="15.75" thickBot="1" x14ac:dyDescent="0.3">
      <c r="B11" s="69"/>
      <c r="C11" s="68"/>
      <c r="F11" s="65"/>
      <c r="G11" s="65"/>
      <c r="H11" s="94"/>
      <c r="I11" s="94"/>
      <c r="J11" s="94"/>
      <c r="K11" s="17"/>
      <c r="L11" s="93"/>
      <c r="M11" s="94"/>
      <c r="N11" s="94"/>
      <c r="O11" s="17"/>
      <c r="P11" s="94"/>
      <c r="Q11" s="94"/>
      <c r="R11" s="94"/>
      <c r="S11" s="94"/>
      <c r="T11" s="94"/>
      <c r="V11" s="58"/>
      <c r="W11" s="235" t="s">
        <v>96</v>
      </c>
      <c r="X11" s="236"/>
      <c r="Y11" s="236"/>
      <c r="Z11" s="236"/>
      <c r="AA11" s="236"/>
      <c r="AB11" s="236"/>
      <c r="AC11" s="236"/>
      <c r="AD11" s="237"/>
      <c r="AF11" s="9"/>
      <c r="AJ11" s="15"/>
    </row>
    <row r="12" spans="2:36" ht="15" customHeight="1" thickBot="1" x14ac:dyDescent="0.35">
      <c r="B12" s="66" t="s">
        <v>35</v>
      </c>
      <c r="C12" s="67"/>
      <c r="D12" s="65">
        <v>2</v>
      </c>
      <c r="F12" s="116" t="s">
        <v>36</v>
      </c>
      <c r="G12" s="104" t="s">
        <v>101</v>
      </c>
      <c r="H12" s="103" t="s">
        <v>100</v>
      </c>
      <c r="I12" s="104" t="s">
        <v>70</v>
      </c>
      <c r="J12" s="92" t="s">
        <v>54</v>
      </c>
      <c r="K12" s="17"/>
      <c r="L12" s="93" t="s">
        <v>35</v>
      </c>
      <c r="M12" s="94"/>
      <c r="N12" s="94">
        <v>10</v>
      </c>
      <c r="O12" s="17"/>
      <c r="P12" s="117" t="s">
        <v>36</v>
      </c>
      <c r="Q12" s="104" t="s">
        <v>101</v>
      </c>
      <c r="R12" s="103" t="s">
        <v>100</v>
      </c>
      <c r="S12" s="104" t="s">
        <v>70</v>
      </c>
      <c r="T12" s="60" t="s">
        <v>102</v>
      </c>
      <c r="AF12" s="10" t="s">
        <v>98</v>
      </c>
      <c r="AG12" s="16"/>
      <c r="AH12" s="16"/>
      <c r="AI12" s="16"/>
      <c r="AJ12" s="36"/>
    </row>
    <row r="13" spans="2:36" ht="18.75" x14ac:dyDescent="0.4">
      <c r="B13" s="66" t="s">
        <v>80</v>
      </c>
      <c r="C13" s="67"/>
      <c r="D13" s="65"/>
      <c r="F13" s="97"/>
      <c r="G13" s="105" t="s">
        <v>72</v>
      </c>
      <c r="H13" s="96"/>
      <c r="I13" s="84"/>
      <c r="J13" s="96"/>
      <c r="K13" s="17"/>
      <c r="L13" s="93" t="s">
        <v>87</v>
      </c>
      <c r="M13" s="94"/>
      <c r="N13" s="94"/>
      <c r="O13" s="17"/>
      <c r="P13" s="84"/>
      <c r="Q13" s="84"/>
      <c r="R13" s="84"/>
      <c r="S13" s="83"/>
      <c r="T13" s="84"/>
      <c r="V13" s="46" t="s">
        <v>6</v>
      </c>
      <c r="W13" s="47"/>
      <c r="X13" s="48"/>
      <c r="Y13" s="4"/>
      <c r="Z13" s="4"/>
      <c r="AA13" s="4"/>
      <c r="AB13" s="19"/>
      <c r="AC13" s="19"/>
      <c r="AD13" s="19"/>
      <c r="AE13" s="19"/>
      <c r="AG13" s="15"/>
      <c r="AJ13" s="15"/>
    </row>
    <row r="14" spans="2:36" x14ac:dyDescent="0.25">
      <c r="B14" s="66"/>
      <c r="C14" s="67"/>
      <c r="D14" s="65"/>
      <c r="F14" s="65"/>
      <c r="G14" s="65"/>
      <c r="H14" s="94"/>
      <c r="I14" s="94"/>
      <c r="J14" s="94"/>
      <c r="K14" s="17"/>
      <c r="L14" s="93"/>
      <c r="M14" s="94"/>
      <c r="N14" s="94"/>
      <c r="O14" s="17"/>
      <c r="P14" s="94"/>
      <c r="Q14" s="94"/>
      <c r="R14" s="94"/>
      <c r="S14" s="94"/>
      <c r="T14" s="94"/>
      <c r="V14" s="20"/>
      <c r="W14" s="17"/>
      <c r="X14" s="17" t="s">
        <v>11</v>
      </c>
      <c r="Y14" s="17"/>
      <c r="Z14" s="17"/>
      <c r="AA14" s="17" t="s">
        <v>12</v>
      </c>
      <c r="AF14" s="18" t="s">
        <v>22</v>
      </c>
      <c r="AG14" s="18" t="s">
        <v>23</v>
      </c>
      <c r="AJ14" s="15"/>
    </row>
    <row r="15" spans="2:36" ht="15.75" x14ac:dyDescent="0.3">
      <c r="B15" s="66" t="s">
        <v>35</v>
      </c>
      <c r="C15" s="67"/>
      <c r="D15" s="65">
        <v>3</v>
      </c>
      <c r="F15" s="116" t="s">
        <v>36</v>
      </c>
      <c r="G15" s="104" t="s">
        <v>101</v>
      </c>
      <c r="H15" s="103" t="s">
        <v>100</v>
      </c>
      <c r="I15" s="104" t="s">
        <v>70</v>
      </c>
      <c r="J15" s="60" t="s">
        <v>102</v>
      </c>
      <c r="K15" s="17"/>
      <c r="L15" s="93" t="s">
        <v>35</v>
      </c>
      <c r="M15" s="94"/>
      <c r="N15" s="94">
        <v>11</v>
      </c>
      <c r="O15" s="17"/>
      <c r="P15" s="117" t="s">
        <v>36</v>
      </c>
      <c r="Q15" s="104" t="s">
        <v>101</v>
      </c>
      <c r="R15" s="103" t="s">
        <v>100</v>
      </c>
      <c r="S15" s="104" t="s">
        <v>70</v>
      </c>
      <c r="T15" s="60" t="s">
        <v>102</v>
      </c>
      <c r="V15" s="22" t="s">
        <v>15</v>
      </c>
      <c r="W15" s="31"/>
      <c r="X15" s="259">
        <v>43893</v>
      </c>
      <c r="Y15" s="260"/>
      <c r="Z15" s="23"/>
      <c r="AA15" s="23"/>
      <c r="AB15" s="22" t="s">
        <v>24</v>
      </c>
      <c r="AC15" s="31"/>
      <c r="AD15" s="246">
        <v>43887</v>
      </c>
      <c r="AE15" s="247"/>
      <c r="AF15" s="23"/>
      <c r="AG15" s="49"/>
      <c r="AJ15" s="15"/>
    </row>
    <row r="16" spans="2:36" ht="18.75" x14ac:dyDescent="0.4">
      <c r="B16" s="66" t="s">
        <v>81</v>
      </c>
      <c r="C16" s="67"/>
      <c r="D16" s="65"/>
      <c r="F16" s="97"/>
      <c r="G16" s="105" t="s">
        <v>73</v>
      </c>
      <c r="H16" s="84"/>
      <c r="I16" s="84"/>
      <c r="J16" s="99"/>
      <c r="K16" s="17"/>
      <c r="L16" s="93" t="s">
        <v>90</v>
      </c>
      <c r="M16" s="94"/>
      <c r="N16" s="94"/>
      <c r="O16" s="17"/>
      <c r="P16" s="84"/>
      <c r="Q16" s="84"/>
      <c r="R16" s="84"/>
      <c r="S16" s="84"/>
      <c r="T16" s="101" t="s">
        <v>76</v>
      </c>
      <c r="V16" s="22" t="s">
        <v>17</v>
      </c>
      <c r="W16" s="31"/>
      <c r="X16" s="259">
        <v>43921</v>
      </c>
      <c r="Y16" s="265"/>
      <c r="Z16" s="23"/>
      <c r="AA16" s="23"/>
      <c r="AB16" s="22" t="s">
        <v>26</v>
      </c>
      <c r="AC16" s="31"/>
      <c r="AD16" s="250">
        <v>43915</v>
      </c>
      <c r="AE16" s="251"/>
      <c r="AF16" s="23"/>
      <c r="AG16" s="49"/>
      <c r="AJ16" s="15"/>
    </row>
    <row r="17" spans="2:36" ht="15.75" thickBot="1" x14ac:dyDescent="0.3">
      <c r="B17" s="66"/>
      <c r="C17" s="67"/>
      <c r="D17" s="65"/>
      <c r="F17" s="65"/>
      <c r="G17" s="65"/>
      <c r="H17" s="94"/>
      <c r="I17" s="94"/>
      <c r="J17" s="94"/>
      <c r="K17" s="17"/>
      <c r="L17" s="17"/>
      <c r="M17" s="17"/>
      <c r="N17" s="17"/>
      <c r="O17" s="17"/>
      <c r="P17" s="94"/>
      <c r="Q17" s="94"/>
      <c r="R17" s="94"/>
      <c r="S17" s="94"/>
      <c r="T17" s="94"/>
      <c r="V17" s="50" t="s">
        <v>20</v>
      </c>
      <c r="W17" s="51"/>
      <c r="X17" s="266">
        <v>43977</v>
      </c>
      <c r="Y17" s="267"/>
      <c r="Z17" s="52"/>
      <c r="AA17" s="52"/>
      <c r="AB17" s="50" t="s">
        <v>28</v>
      </c>
      <c r="AC17" s="51"/>
      <c r="AD17" s="248">
        <v>43971</v>
      </c>
      <c r="AE17" s="249"/>
      <c r="AF17" s="52"/>
      <c r="AG17" s="53"/>
      <c r="AJ17" s="15"/>
    </row>
    <row r="18" spans="2:36" ht="16.5" thickBot="1" x14ac:dyDescent="0.35">
      <c r="B18" s="66" t="s">
        <v>35</v>
      </c>
      <c r="C18" s="67"/>
      <c r="D18" s="65">
        <v>4</v>
      </c>
      <c r="F18" s="116" t="s">
        <v>36</v>
      </c>
      <c r="G18" s="104" t="s">
        <v>101</v>
      </c>
      <c r="H18" s="103" t="s">
        <v>100</v>
      </c>
      <c r="I18" s="104" t="s">
        <v>70</v>
      </c>
      <c r="J18" s="60" t="s">
        <v>102</v>
      </c>
      <c r="K18" s="17"/>
      <c r="L18" s="93" t="s">
        <v>35</v>
      </c>
      <c r="M18" s="94"/>
      <c r="N18" s="94">
        <v>12</v>
      </c>
      <c r="O18" s="17"/>
      <c r="P18" s="117" t="s">
        <v>36</v>
      </c>
      <c r="Q18" s="104" t="s">
        <v>101</v>
      </c>
      <c r="R18" s="103" t="s">
        <v>100</v>
      </c>
      <c r="S18" s="104" t="s">
        <v>70</v>
      </c>
      <c r="T18" s="60" t="s">
        <v>102</v>
      </c>
      <c r="V18" s="17"/>
      <c r="X18" s="17"/>
      <c r="Y18" s="17"/>
      <c r="AF18" t="s">
        <v>66</v>
      </c>
      <c r="AG18" t="s">
        <v>67</v>
      </c>
      <c r="AJ18" s="15"/>
    </row>
    <row r="19" spans="2:36" ht="18.75" x14ac:dyDescent="0.4">
      <c r="B19" s="66" t="s">
        <v>82</v>
      </c>
      <c r="C19" s="67"/>
      <c r="D19" s="65"/>
      <c r="F19" s="118"/>
      <c r="G19" s="106" t="s">
        <v>50</v>
      </c>
      <c r="H19" s="112" t="s">
        <v>44</v>
      </c>
      <c r="I19" s="97"/>
      <c r="J19" s="84"/>
      <c r="K19" s="17"/>
      <c r="L19" s="93" t="s">
        <v>89</v>
      </c>
      <c r="M19" s="94"/>
      <c r="N19" s="94"/>
      <c r="O19" s="17"/>
      <c r="P19" s="84"/>
      <c r="Q19" s="100" t="s">
        <v>76</v>
      </c>
      <c r="R19" s="84"/>
      <c r="S19" s="113" t="s">
        <v>46</v>
      </c>
      <c r="T19" s="84"/>
      <c r="V19" s="32"/>
      <c r="W19" s="81" t="s">
        <v>30</v>
      </c>
      <c r="X19" s="82"/>
      <c r="Y19" s="82"/>
      <c r="Z19" s="241" t="s">
        <v>11</v>
      </c>
      <c r="AA19" s="241"/>
      <c r="AB19" s="242"/>
      <c r="AC19" s="35" t="s">
        <v>31</v>
      </c>
      <c r="AD19" s="38"/>
      <c r="AF19" t="s">
        <v>41</v>
      </c>
      <c r="AG19" t="s">
        <v>42</v>
      </c>
      <c r="AJ19" s="15"/>
    </row>
    <row r="20" spans="2:36" x14ac:dyDescent="0.25">
      <c r="B20" s="66"/>
      <c r="C20" s="67"/>
      <c r="D20" s="65"/>
      <c r="F20" s="65"/>
      <c r="G20" s="65"/>
      <c r="H20" s="94"/>
      <c r="I20" s="94"/>
      <c r="J20" s="94"/>
      <c r="K20" s="17"/>
      <c r="L20" s="93"/>
      <c r="M20" s="94"/>
      <c r="N20" s="94"/>
      <c r="O20" s="17"/>
      <c r="P20" s="94"/>
      <c r="Q20" s="94"/>
      <c r="R20" s="94"/>
      <c r="S20" s="94"/>
      <c r="T20" s="94"/>
      <c r="V20" s="33">
        <v>1</v>
      </c>
      <c r="W20" s="225" t="s">
        <v>32</v>
      </c>
      <c r="X20" s="226"/>
      <c r="Y20" s="227"/>
      <c r="Z20" s="243">
        <v>43865</v>
      </c>
      <c r="AA20" s="244"/>
      <c r="AB20" s="245"/>
      <c r="AC20" s="39" t="s">
        <v>33</v>
      </c>
      <c r="AD20" s="40"/>
      <c r="AF20" t="s">
        <v>3</v>
      </c>
      <c r="AG20" t="s">
        <v>43</v>
      </c>
      <c r="AJ20" s="15"/>
    </row>
    <row r="21" spans="2:36" ht="15" customHeight="1" x14ac:dyDescent="0.3">
      <c r="B21" s="66" t="s">
        <v>35</v>
      </c>
      <c r="C21" s="67"/>
      <c r="D21" s="65">
        <v>5</v>
      </c>
      <c r="F21" s="116" t="s">
        <v>36</v>
      </c>
      <c r="G21" s="104" t="s">
        <v>101</v>
      </c>
      <c r="H21" s="103" t="s">
        <v>100</v>
      </c>
      <c r="I21" s="104" t="s">
        <v>70</v>
      </c>
      <c r="J21" s="60" t="s">
        <v>102</v>
      </c>
      <c r="K21" s="17"/>
      <c r="L21" s="93" t="s">
        <v>35</v>
      </c>
      <c r="M21" s="94"/>
      <c r="N21" s="94">
        <v>13</v>
      </c>
      <c r="O21" s="17"/>
      <c r="P21" s="117" t="s">
        <v>36</v>
      </c>
      <c r="Q21" s="104" t="s">
        <v>101</v>
      </c>
      <c r="R21" s="103" t="s">
        <v>100</v>
      </c>
      <c r="S21" s="104" t="s">
        <v>70</v>
      </c>
      <c r="T21" s="60" t="s">
        <v>102</v>
      </c>
      <c r="V21" s="33">
        <v>2</v>
      </c>
      <c r="W21" s="225" t="s">
        <v>39</v>
      </c>
      <c r="X21" s="226"/>
      <c r="Y21" s="227"/>
      <c r="Z21" s="243" t="s">
        <v>77</v>
      </c>
      <c r="AA21" s="244"/>
      <c r="AB21" s="245"/>
      <c r="AC21" s="39"/>
      <c r="AD21" s="40"/>
      <c r="AF21" t="s">
        <v>44</v>
      </c>
      <c r="AG21" t="s">
        <v>45</v>
      </c>
      <c r="AJ21" s="15"/>
    </row>
    <row r="22" spans="2:36" ht="17.100000000000001" customHeight="1" x14ac:dyDescent="0.4">
      <c r="B22" s="66" t="s">
        <v>94</v>
      </c>
      <c r="C22" s="67"/>
      <c r="D22" s="65"/>
      <c r="F22" s="83"/>
      <c r="G22" s="107" t="s">
        <v>3</v>
      </c>
      <c r="H22" s="84"/>
      <c r="I22" s="84"/>
      <c r="J22" s="73"/>
      <c r="K22" s="17"/>
      <c r="L22" s="93" t="s">
        <v>88</v>
      </c>
      <c r="M22" s="94"/>
      <c r="N22" s="94"/>
      <c r="O22" s="17"/>
      <c r="P22" s="95"/>
      <c r="Q22" s="84"/>
      <c r="R22" s="84"/>
      <c r="S22" s="84"/>
      <c r="T22" s="101" t="s">
        <v>76</v>
      </c>
      <c r="V22" s="34">
        <v>3</v>
      </c>
      <c r="W22" s="225" t="s">
        <v>40</v>
      </c>
      <c r="X22" s="226"/>
      <c r="Y22" s="227"/>
      <c r="Z22" s="243" t="s">
        <v>77</v>
      </c>
      <c r="AA22" s="244"/>
      <c r="AB22" s="245"/>
      <c r="AC22" s="39" t="s">
        <v>33</v>
      </c>
      <c r="AD22" s="40"/>
      <c r="AF22" t="s">
        <v>46</v>
      </c>
      <c r="AG22" t="s">
        <v>47</v>
      </c>
      <c r="AJ22" s="15"/>
    </row>
    <row r="23" spans="2:36" ht="14.45" customHeight="1" x14ac:dyDescent="0.25">
      <c r="B23" s="66"/>
      <c r="C23" s="67"/>
      <c r="D23" s="65"/>
      <c r="F23" s="65"/>
      <c r="G23" s="65"/>
      <c r="H23" s="94"/>
      <c r="I23" s="94"/>
      <c r="J23" s="94"/>
      <c r="K23" s="17"/>
      <c r="L23" s="93"/>
      <c r="M23" s="94"/>
      <c r="N23" s="94"/>
      <c r="O23" s="17"/>
      <c r="P23" s="94"/>
      <c r="Q23" s="94"/>
      <c r="R23" s="94"/>
      <c r="S23" s="94"/>
      <c r="T23" s="94"/>
      <c r="V23" s="34">
        <v>4</v>
      </c>
      <c r="W23" s="225" t="s">
        <v>34</v>
      </c>
      <c r="X23" s="226"/>
      <c r="Y23" s="227"/>
      <c r="Z23" s="243">
        <v>43866</v>
      </c>
      <c r="AA23" s="244"/>
      <c r="AB23" s="245"/>
      <c r="AC23" s="39" t="s">
        <v>33</v>
      </c>
      <c r="AD23" s="40"/>
      <c r="AF23" t="s">
        <v>48</v>
      </c>
      <c r="AG23" t="s">
        <v>49</v>
      </c>
      <c r="AJ23" s="15"/>
    </row>
    <row r="24" spans="2:36" ht="15.75" x14ac:dyDescent="0.3">
      <c r="B24" s="66" t="s">
        <v>35</v>
      </c>
      <c r="C24" s="67"/>
      <c r="D24" s="65">
        <v>6</v>
      </c>
      <c r="F24" s="116" t="s">
        <v>36</v>
      </c>
      <c r="G24" s="104" t="s">
        <v>101</v>
      </c>
      <c r="H24" s="103" t="s">
        <v>100</v>
      </c>
      <c r="I24" s="104" t="s">
        <v>70</v>
      </c>
      <c r="J24" s="60" t="s">
        <v>102</v>
      </c>
      <c r="K24" s="17"/>
      <c r="L24" s="93" t="s">
        <v>35</v>
      </c>
      <c r="M24" s="94"/>
      <c r="N24" s="94">
        <v>14</v>
      </c>
      <c r="O24" s="17"/>
      <c r="P24" s="117" t="s">
        <v>36</v>
      </c>
      <c r="Q24" s="104" t="s">
        <v>101</v>
      </c>
      <c r="R24" s="103" t="s">
        <v>100</v>
      </c>
      <c r="S24" s="104" t="s">
        <v>70</v>
      </c>
      <c r="T24" s="60" t="s">
        <v>102</v>
      </c>
      <c r="V24" s="34">
        <v>5</v>
      </c>
      <c r="W24" s="261" t="s">
        <v>95</v>
      </c>
      <c r="X24" s="262"/>
      <c r="Y24" s="263"/>
      <c r="Z24" s="243">
        <v>43872</v>
      </c>
      <c r="AA24" s="244"/>
      <c r="AB24" s="245"/>
      <c r="AC24" s="261" t="s">
        <v>33</v>
      </c>
      <c r="AD24" s="264"/>
      <c r="AF24" t="s">
        <v>65</v>
      </c>
      <c r="AG24" t="s">
        <v>64</v>
      </c>
      <c r="AJ24" s="15"/>
    </row>
    <row r="25" spans="2:36" ht="18.75" x14ac:dyDescent="0.4">
      <c r="B25" s="66" t="s">
        <v>83</v>
      </c>
      <c r="C25" s="67"/>
      <c r="D25" s="65"/>
      <c r="F25" s="95"/>
      <c r="G25" s="114" t="s">
        <v>51</v>
      </c>
      <c r="H25" s="84"/>
      <c r="I25" s="84"/>
      <c r="J25" s="84"/>
      <c r="K25" s="17"/>
      <c r="L25" s="93" t="s">
        <v>91</v>
      </c>
      <c r="M25" s="94"/>
      <c r="N25" s="94"/>
      <c r="O25" s="17"/>
      <c r="P25" s="120"/>
      <c r="Q25" s="110" t="s">
        <v>71</v>
      </c>
      <c r="R25" s="111" t="s">
        <v>44</v>
      </c>
      <c r="S25" s="95"/>
      <c r="T25" s="84"/>
      <c r="AJ25" s="15"/>
    </row>
    <row r="26" spans="2:36" x14ac:dyDescent="0.25">
      <c r="B26" s="66"/>
      <c r="C26" s="67"/>
      <c r="D26" s="65"/>
      <c r="F26" s="65"/>
      <c r="G26" s="65"/>
      <c r="H26" s="94"/>
      <c r="I26" s="94"/>
      <c r="J26" s="94"/>
      <c r="K26" s="17"/>
      <c r="L26" s="93"/>
      <c r="M26" s="94"/>
      <c r="N26" s="94"/>
      <c r="O26" s="17"/>
      <c r="P26" s="94"/>
      <c r="Q26" s="94"/>
      <c r="R26" s="94"/>
      <c r="S26" s="94"/>
      <c r="T26" s="94"/>
      <c r="V26" s="252" t="s">
        <v>68</v>
      </c>
      <c r="W26" s="253"/>
      <c r="X26" s="253"/>
      <c r="Y26" s="253"/>
      <c r="Z26" s="253"/>
      <c r="AA26" s="254"/>
      <c r="AB26" s="255" t="s">
        <v>69</v>
      </c>
      <c r="AC26" s="253"/>
      <c r="AD26" s="253"/>
      <c r="AE26" s="253"/>
      <c r="AF26" s="253"/>
      <c r="AG26" s="253"/>
      <c r="AH26" s="253"/>
      <c r="AI26" s="253"/>
      <c r="AJ26" s="256"/>
    </row>
    <row r="27" spans="2:36" ht="15.75" x14ac:dyDescent="0.3">
      <c r="B27" s="66" t="s">
        <v>35</v>
      </c>
      <c r="C27" s="67"/>
      <c r="D27" s="65">
        <v>7</v>
      </c>
      <c r="F27" s="116" t="s">
        <v>36</v>
      </c>
      <c r="G27" s="104" t="s">
        <v>101</v>
      </c>
      <c r="H27" s="103" t="s">
        <v>100</v>
      </c>
      <c r="I27" s="104" t="s">
        <v>70</v>
      </c>
      <c r="J27" s="60" t="s">
        <v>102</v>
      </c>
      <c r="K27" s="17"/>
      <c r="L27" s="93" t="s">
        <v>35</v>
      </c>
      <c r="M27" s="94"/>
      <c r="N27" s="94">
        <v>15</v>
      </c>
      <c r="O27" s="17"/>
      <c r="P27" s="117" t="s">
        <v>36</v>
      </c>
      <c r="Q27" s="104" t="s">
        <v>101</v>
      </c>
      <c r="R27" s="103" t="s">
        <v>100</v>
      </c>
      <c r="S27" s="104" t="s">
        <v>70</v>
      </c>
      <c r="T27" s="60" t="s">
        <v>102</v>
      </c>
      <c r="V27" s="62">
        <v>1</v>
      </c>
      <c r="W27" s="63">
        <v>2</v>
      </c>
      <c r="X27" s="63">
        <v>3</v>
      </c>
      <c r="Y27" s="63">
        <v>4</v>
      </c>
      <c r="Z27" s="63">
        <v>5</v>
      </c>
      <c r="AA27" s="63">
        <v>6</v>
      </c>
      <c r="AB27" s="63" t="s">
        <v>55</v>
      </c>
      <c r="AC27" s="63" t="s">
        <v>56</v>
      </c>
      <c r="AD27" s="63" t="s">
        <v>57</v>
      </c>
      <c r="AE27" s="61" t="s">
        <v>58</v>
      </c>
      <c r="AF27" s="61" t="s">
        <v>59</v>
      </c>
      <c r="AG27" s="61" t="s">
        <v>60</v>
      </c>
      <c r="AH27" s="61" t="s">
        <v>61</v>
      </c>
      <c r="AI27" s="61" t="s">
        <v>62</v>
      </c>
      <c r="AJ27" s="70" t="s">
        <v>63</v>
      </c>
    </row>
    <row r="28" spans="2:36" ht="16.5" x14ac:dyDescent="0.3">
      <c r="B28" s="66" t="s">
        <v>84</v>
      </c>
      <c r="C28" s="67"/>
      <c r="D28" s="65"/>
      <c r="F28" s="102" t="s">
        <v>76</v>
      </c>
      <c r="G28" s="108" t="s">
        <v>52</v>
      </c>
      <c r="H28" s="119"/>
      <c r="I28" s="84"/>
      <c r="J28" s="84"/>
      <c r="K28" s="17"/>
      <c r="L28" s="93" t="s">
        <v>92</v>
      </c>
      <c r="M28" s="94"/>
      <c r="N28" s="94"/>
      <c r="O28" s="17"/>
      <c r="P28" s="83"/>
      <c r="Q28" s="107" t="s">
        <v>3</v>
      </c>
      <c r="R28" s="84"/>
      <c r="S28" s="84"/>
      <c r="T28" s="84"/>
      <c r="V28" s="24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6"/>
      <c r="AJ28" s="71"/>
    </row>
    <row r="29" spans="2:36" ht="15.75" thickBot="1" x14ac:dyDescent="0.3">
      <c r="B29" s="66"/>
      <c r="C29" s="67"/>
      <c r="D29" s="65"/>
      <c r="F29" s="65"/>
      <c r="G29" s="65"/>
      <c r="H29" s="94"/>
      <c r="I29" s="94"/>
      <c r="J29" s="94"/>
      <c r="K29" s="17"/>
      <c r="L29" s="93"/>
      <c r="M29" s="94"/>
      <c r="N29" s="94"/>
      <c r="O29" s="17"/>
      <c r="P29" s="94"/>
      <c r="Q29" s="94"/>
      <c r="R29" s="94"/>
      <c r="S29" s="94"/>
      <c r="T29" s="94"/>
      <c r="V29" s="27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72"/>
    </row>
    <row r="30" spans="2:36" ht="15.75" x14ac:dyDescent="0.3">
      <c r="B30" s="66" t="s">
        <v>35</v>
      </c>
      <c r="C30" s="65"/>
      <c r="D30" s="65">
        <v>8</v>
      </c>
      <c r="F30" s="116" t="s">
        <v>36</v>
      </c>
      <c r="G30" s="104" t="s">
        <v>101</v>
      </c>
      <c r="H30" s="103" t="s">
        <v>100</v>
      </c>
      <c r="I30" s="104" t="s">
        <v>70</v>
      </c>
      <c r="J30" s="60" t="s">
        <v>102</v>
      </c>
      <c r="K30" s="17"/>
      <c r="L30" s="93" t="s">
        <v>35</v>
      </c>
      <c r="M30" s="94"/>
      <c r="N30" s="94">
        <v>16</v>
      </c>
      <c r="O30" s="17"/>
      <c r="P30" s="117" t="s">
        <v>36</v>
      </c>
      <c r="Q30" s="104" t="s">
        <v>101</v>
      </c>
      <c r="R30" s="103" t="s">
        <v>100</v>
      </c>
      <c r="S30" s="104" t="s">
        <v>70</v>
      </c>
      <c r="T30" s="60" t="s">
        <v>102</v>
      </c>
      <c r="AJ30" s="15"/>
    </row>
    <row r="31" spans="2:36" ht="18.75" x14ac:dyDescent="0.4">
      <c r="B31" s="66" t="s">
        <v>85</v>
      </c>
      <c r="F31" s="97"/>
      <c r="G31" s="105" t="s">
        <v>53</v>
      </c>
      <c r="H31" s="111" t="s">
        <v>44</v>
      </c>
      <c r="I31" s="84"/>
      <c r="J31" s="84"/>
      <c r="K31" s="17"/>
      <c r="L31" s="93" t="s">
        <v>93</v>
      </c>
      <c r="M31" s="94"/>
      <c r="N31" s="94"/>
      <c r="O31" s="17"/>
      <c r="P31" s="84"/>
      <c r="Q31" s="84"/>
      <c r="R31" s="84"/>
      <c r="S31" s="84"/>
      <c r="T31" s="84"/>
      <c r="AJ31" s="15"/>
    </row>
    <row r="32" spans="2:36" ht="14.45" customHeight="1" x14ac:dyDescent="0.25">
      <c r="B32" s="9"/>
      <c r="AJ32" s="15"/>
    </row>
    <row r="33" spans="2:36" ht="15.75" thickBot="1" x14ac:dyDescent="0.3">
      <c r="B33" s="10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36"/>
    </row>
    <row r="34" spans="2:36" ht="15.75" x14ac:dyDescent="0.25">
      <c r="C34" s="85"/>
      <c r="D34" s="86"/>
      <c r="E34" s="86"/>
      <c r="F34" s="86"/>
      <c r="H34" s="85"/>
      <c r="I34" s="86"/>
      <c r="J34" s="86"/>
      <c r="K34" s="86"/>
      <c r="M34" s="85"/>
      <c r="N34" s="86"/>
      <c r="O34" s="86"/>
      <c r="P34" s="86"/>
      <c r="R34" s="85"/>
      <c r="S34" s="86"/>
      <c r="T34" s="86"/>
      <c r="U34" s="86"/>
      <c r="W34" s="85"/>
      <c r="X34" s="86"/>
      <c r="Y34" s="86"/>
      <c r="Z34" s="86"/>
      <c r="AB34" s="85"/>
      <c r="AC34" s="86"/>
      <c r="AD34" s="86"/>
      <c r="AE34" s="86"/>
      <c r="AG34" s="85"/>
      <c r="AH34" s="86"/>
      <c r="AI34" s="86"/>
      <c r="AJ34" s="86"/>
    </row>
    <row r="35" spans="2:36" ht="25.5" customHeight="1" x14ac:dyDescent="0.25">
      <c r="C35" s="269" t="s">
        <v>75</v>
      </c>
      <c r="D35" s="270"/>
      <c r="E35" s="270"/>
      <c r="F35" s="270"/>
      <c r="G35" s="271"/>
      <c r="H35" s="268">
        <f t="shared" ref="H35" si="0">$E$5</f>
        <v>0</v>
      </c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3"/>
    </row>
    <row r="36" spans="2:36" ht="16.5" thickBot="1" x14ac:dyDescent="0.3">
      <c r="C36" s="86"/>
      <c r="D36" s="86"/>
      <c r="E36" s="86"/>
      <c r="F36" s="86"/>
      <c r="H36" s="86"/>
      <c r="I36" s="86"/>
      <c r="J36" s="86"/>
      <c r="K36" s="86"/>
      <c r="M36" s="86"/>
      <c r="N36" s="86"/>
      <c r="O36" s="86"/>
      <c r="P36" s="86"/>
      <c r="R36" s="86"/>
      <c r="S36" s="86"/>
      <c r="T36" s="86"/>
      <c r="U36" s="86"/>
      <c r="W36" s="86"/>
      <c r="X36" s="86"/>
      <c r="Y36" s="86"/>
      <c r="Z36" s="86"/>
      <c r="AB36" s="86"/>
      <c r="AC36" s="86"/>
      <c r="AD36" s="86"/>
      <c r="AE36" s="86"/>
      <c r="AG36" s="86"/>
      <c r="AH36" s="86"/>
      <c r="AI36" s="86"/>
      <c r="AJ36" s="86"/>
    </row>
    <row r="37" spans="2:36" ht="15.75" x14ac:dyDescent="0.25">
      <c r="C37" s="195">
        <v>43865</v>
      </c>
      <c r="D37" s="196"/>
      <c r="E37" s="197"/>
      <c r="F37" s="86"/>
      <c r="G37" s="195">
        <v>43866</v>
      </c>
      <c r="H37" s="196"/>
      <c r="I37" s="197"/>
      <c r="J37" s="86"/>
      <c r="K37" s="195">
        <v>43867</v>
      </c>
      <c r="L37" s="196"/>
      <c r="M37" s="197"/>
      <c r="N37" s="86"/>
      <c r="O37" s="195">
        <v>43872</v>
      </c>
      <c r="P37" s="196"/>
      <c r="Q37" s="197"/>
      <c r="R37" s="86"/>
      <c r="S37" s="195">
        <v>43873</v>
      </c>
      <c r="T37" s="196"/>
      <c r="U37" s="197"/>
      <c r="W37" s="195">
        <v>43874</v>
      </c>
      <c r="X37" s="196"/>
      <c r="Y37" s="197"/>
      <c r="Z37" s="86"/>
      <c r="AA37" s="195">
        <v>43879</v>
      </c>
      <c r="AB37" s="196"/>
      <c r="AC37" s="197"/>
      <c r="AD37" s="86"/>
      <c r="AE37" s="195">
        <v>43880</v>
      </c>
      <c r="AF37" s="196"/>
      <c r="AG37" s="197"/>
      <c r="AH37" s="86"/>
      <c r="AI37" s="86"/>
      <c r="AJ37" s="86"/>
    </row>
    <row r="38" spans="2:36" x14ac:dyDescent="0.25">
      <c r="C38" s="198"/>
      <c r="D38" s="199"/>
      <c r="E38" s="200"/>
      <c r="G38" s="198"/>
      <c r="H38" s="199"/>
      <c r="I38" s="200"/>
      <c r="K38" s="198"/>
      <c r="L38" s="199"/>
      <c r="M38" s="200"/>
      <c r="O38" s="198"/>
      <c r="P38" s="199"/>
      <c r="Q38" s="200"/>
      <c r="S38" s="198"/>
      <c r="T38" s="199"/>
      <c r="U38" s="200"/>
      <c r="W38" s="198"/>
      <c r="X38" s="199"/>
      <c r="Y38" s="200"/>
      <c r="AA38" s="198"/>
      <c r="AB38" s="199"/>
      <c r="AC38" s="200"/>
      <c r="AE38" s="198"/>
      <c r="AF38" s="199"/>
      <c r="AG38" s="200"/>
    </row>
    <row r="39" spans="2:36" ht="15.75" x14ac:dyDescent="0.25">
      <c r="C39" s="198"/>
      <c r="D39" s="199"/>
      <c r="E39" s="200"/>
      <c r="F39" s="86"/>
      <c r="G39" s="198"/>
      <c r="H39" s="199"/>
      <c r="I39" s="200"/>
      <c r="J39" s="86"/>
      <c r="K39" s="198"/>
      <c r="L39" s="199"/>
      <c r="M39" s="200"/>
      <c r="N39" s="86"/>
      <c r="O39" s="198"/>
      <c r="P39" s="199"/>
      <c r="Q39" s="200"/>
      <c r="R39" s="85"/>
      <c r="S39" s="198"/>
      <c r="T39" s="199"/>
      <c r="U39" s="200"/>
      <c r="W39" s="198"/>
      <c r="X39" s="199"/>
      <c r="Y39" s="200"/>
      <c r="Z39" s="86"/>
      <c r="AA39" s="198"/>
      <c r="AB39" s="199"/>
      <c r="AC39" s="200"/>
      <c r="AD39" s="86"/>
      <c r="AE39" s="198"/>
      <c r="AF39" s="199"/>
      <c r="AG39" s="200"/>
      <c r="AH39" s="86"/>
      <c r="AI39" s="86"/>
      <c r="AJ39" s="86"/>
    </row>
    <row r="40" spans="2:36" ht="15.75" x14ac:dyDescent="0.25">
      <c r="C40" s="98"/>
      <c r="D40" s="98"/>
      <c r="E40" s="98"/>
      <c r="F40" s="86"/>
      <c r="G40" s="98"/>
      <c r="H40" s="98"/>
      <c r="I40" s="98"/>
      <c r="J40" s="86"/>
      <c r="K40" s="98"/>
      <c r="L40" s="98"/>
      <c r="M40" s="98"/>
      <c r="N40" s="86"/>
      <c r="O40" s="98"/>
      <c r="P40" s="98"/>
      <c r="Q40" s="98"/>
      <c r="R40" s="86"/>
      <c r="S40" s="98"/>
      <c r="T40" s="98"/>
      <c r="U40" s="98"/>
      <c r="W40" s="98"/>
      <c r="X40" s="98"/>
      <c r="Y40" s="98"/>
      <c r="Z40" s="86"/>
      <c r="AA40" s="98"/>
      <c r="AB40" s="98"/>
      <c r="AC40" s="98"/>
      <c r="AD40" s="86"/>
      <c r="AE40" s="98"/>
      <c r="AF40" s="98"/>
      <c r="AG40" s="98"/>
      <c r="AH40" s="86"/>
      <c r="AI40" s="86"/>
      <c r="AJ40" s="86"/>
    </row>
    <row r="41" spans="2:36" ht="16.5" thickBot="1" x14ac:dyDescent="0.3">
      <c r="C41" s="86"/>
      <c r="D41" s="86"/>
      <c r="E41" s="86"/>
      <c r="F41" s="86"/>
      <c r="H41" s="86"/>
      <c r="I41" s="86"/>
      <c r="J41" s="86"/>
      <c r="K41" s="86"/>
      <c r="M41" s="86"/>
      <c r="N41" s="86"/>
      <c r="O41" s="86"/>
      <c r="P41" s="86"/>
      <c r="R41" s="86"/>
      <c r="S41" s="86"/>
      <c r="T41" s="86"/>
      <c r="U41" s="86"/>
      <c r="W41" s="86"/>
      <c r="X41" s="86"/>
      <c r="Y41" s="86"/>
      <c r="Z41" s="86"/>
      <c r="AB41" s="86"/>
      <c r="AC41" s="86"/>
      <c r="AD41" s="86"/>
      <c r="AE41" s="86"/>
      <c r="AG41" s="86"/>
      <c r="AH41" s="86"/>
      <c r="AI41" s="86"/>
      <c r="AJ41" s="86"/>
    </row>
    <row r="42" spans="2:36" ht="15.75" x14ac:dyDescent="0.25">
      <c r="C42" s="195">
        <v>43881</v>
      </c>
      <c r="D42" s="196"/>
      <c r="E42" s="197"/>
      <c r="F42" s="86"/>
      <c r="G42" s="195">
        <v>43886</v>
      </c>
      <c r="H42" s="196"/>
      <c r="I42" s="197"/>
      <c r="J42" s="86"/>
      <c r="K42" s="195">
        <v>43887</v>
      </c>
      <c r="L42" s="196"/>
      <c r="M42" s="197"/>
      <c r="N42" s="86"/>
      <c r="O42" s="195">
        <v>43888</v>
      </c>
      <c r="P42" s="196"/>
      <c r="Q42" s="197"/>
      <c r="R42" s="86"/>
      <c r="S42" s="195">
        <v>43893</v>
      </c>
      <c r="T42" s="196"/>
      <c r="U42" s="197"/>
      <c r="W42" s="195">
        <v>43894</v>
      </c>
      <c r="X42" s="196"/>
      <c r="Y42" s="197"/>
      <c r="Z42" s="86"/>
      <c r="AA42" s="195">
        <v>43895</v>
      </c>
      <c r="AB42" s="196"/>
      <c r="AC42" s="197"/>
      <c r="AD42" s="86"/>
      <c r="AE42" s="195">
        <v>43900</v>
      </c>
      <c r="AF42" s="196"/>
      <c r="AG42" s="197"/>
      <c r="AH42" s="86"/>
      <c r="AI42" s="86"/>
      <c r="AJ42" s="86"/>
    </row>
    <row r="43" spans="2:36" x14ac:dyDescent="0.25">
      <c r="C43" s="198"/>
      <c r="D43" s="199"/>
      <c r="E43" s="200"/>
      <c r="G43" s="198"/>
      <c r="H43" s="199"/>
      <c r="I43" s="200"/>
      <c r="K43" s="198"/>
      <c r="L43" s="199"/>
      <c r="M43" s="200"/>
      <c r="O43" s="198"/>
      <c r="P43" s="199"/>
      <c r="Q43" s="200"/>
      <c r="S43" s="198"/>
      <c r="T43" s="199"/>
      <c r="U43" s="200"/>
      <c r="W43" s="198"/>
      <c r="X43" s="199"/>
      <c r="Y43" s="200"/>
      <c r="AA43" s="198"/>
      <c r="AB43" s="199"/>
      <c r="AC43" s="200"/>
      <c r="AE43" s="198"/>
      <c r="AF43" s="199"/>
      <c r="AG43" s="200"/>
    </row>
    <row r="44" spans="2:36" ht="16.5" thickBot="1" x14ac:dyDescent="0.3">
      <c r="C44" s="198"/>
      <c r="D44" s="199"/>
      <c r="E44" s="200"/>
      <c r="F44" s="86"/>
      <c r="G44" s="198"/>
      <c r="H44" s="199"/>
      <c r="I44" s="200"/>
      <c r="J44" s="86"/>
      <c r="K44" s="201"/>
      <c r="L44" s="202"/>
      <c r="M44" s="203"/>
      <c r="N44" s="86"/>
      <c r="O44" s="198"/>
      <c r="P44" s="199"/>
      <c r="Q44" s="200"/>
      <c r="R44" s="85"/>
      <c r="S44" s="198"/>
      <c r="T44" s="199"/>
      <c r="U44" s="200"/>
      <c r="W44" s="198"/>
      <c r="X44" s="199"/>
      <c r="Y44" s="200"/>
      <c r="Z44" s="86"/>
      <c r="AA44" s="198"/>
      <c r="AB44" s="199"/>
      <c r="AC44" s="200"/>
      <c r="AD44" s="86"/>
      <c r="AE44" s="198"/>
      <c r="AF44" s="199"/>
      <c r="AG44" s="200"/>
      <c r="AH44" s="86"/>
      <c r="AI44" s="86"/>
      <c r="AJ44" s="86"/>
    </row>
    <row r="45" spans="2:36" ht="16.5" thickBot="1" x14ac:dyDescent="0.3">
      <c r="C45" s="98"/>
      <c r="D45" s="98"/>
      <c r="E45" s="98"/>
      <c r="F45" s="86"/>
      <c r="G45" s="98"/>
      <c r="H45" s="98"/>
      <c r="I45" s="98"/>
      <c r="J45" s="86"/>
      <c r="K45" s="87"/>
      <c r="L45" s="88"/>
      <c r="M45" s="89"/>
      <c r="N45" s="86"/>
      <c r="O45" s="98"/>
      <c r="P45" s="98"/>
      <c r="Q45" s="98"/>
      <c r="R45" s="86"/>
      <c r="S45" s="98"/>
      <c r="T45" s="98"/>
      <c r="U45" s="98"/>
      <c r="W45" s="98"/>
      <c r="X45" s="98"/>
      <c r="Y45" s="98"/>
      <c r="Z45" s="86"/>
      <c r="AA45" s="98"/>
      <c r="AB45" s="98"/>
      <c r="AC45" s="98"/>
      <c r="AD45" s="86"/>
      <c r="AE45" s="98"/>
      <c r="AF45" s="98"/>
      <c r="AG45" s="98"/>
      <c r="AH45" s="86"/>
      <c r="AI45" s="86"/>
      <c r="AJ45" s="86"/>
    </row>
    <row r="46" spans="2:36" ht="16.5" thickBot="1" x14ac:dyDescent="0.3">
      <c r="C46" s="86"/>
      <c r="D46" s="86"/>
      <c r="E46" s="86"/>
      <c r="F46" s="86"/>
      <c r="H46" s="86"/>
      <c r="I46" s="86"/>
      <c r="J46" s="86"/>
      <c r="K46" s="86"/>
      <c r="M46" s="86"/>
      <c r="N46" s="86"/>
      <c r="O46" s="86"/>
      <c r="P46" s="86"/>
      <c r="R46" s="86"/>
      <c r="S46" s="86"/>
      <c r="T46" s="86"/>
      <c r="U46" s="86"/>
      <c r="W46" s="86"/>
      <c r="X46" s="86"/>
      <c r="Y46" s="86"/>
      <c r="Z46" s="86"/>
      <c r="AB46" s="86"/>
      <c r="AC46" s="86"/>
      <c r="AD46" s="86"/>
      <c r="AE46" s="86"/>
      <c r="AG46" s="86"/>
      <c r="AH46" s="86"/>
      <c r="AI46" s="86"/>
      <c r="AJ46" s="86"/>
    </row>
    <row r="47" spans="2:36" ht="15.75" x14ac:dyDescent="0.25">
      <c r="C47" s="195">
        <v>43901</v>
      </c>
      <c r="D47" s="196"/>
      <c r="E47" s="197"/>
      <c r="F47" s="86"/>
      <c r="G47" s="195">
        <v>43902</v>
      </c>
      <c r="H47" s="196"/>
      <c r="I47" s="197"/>
      <c r="J47" s="86"/>
      <c r="K47" s="195">
        <v>43907</v>
      </c>
      <c r="L47" s="196"/>
      <c r="M47" s="197"/>
      <c r="N47" s="86"/>
      <c r="O47" s="195">
        <v>43908</v>
      </c>
      <c r="P47" s="196"/>
      <c r="Q47" s="197"/>
      <c r="R47" s="85"/>
      <c r="S47" s="195">
        <v>43909</v>
      </c>
      <c r="T47" s="196"/>
      <c r="U47" s="197"/>
      <c r="W47" s="195">
        <v>43914</v>
      </c>
      <c r="X47" s="196"/>
      <c r="Y47" s="197"/>
      <c r="Z47" s="86"/>
      <c r="AA47" s="195">
        <v>43915</v>
      </c>
      <c r="AB47" s="196"/>
      <c r="AC47" s="197"/>
      <c r="AD47" s="86"/>
      <c r="AE47" s="195">
        <v>43916</v>
      </c>
      <c r="AF47" s="196"/>
      <c r="AG47" s="197"/>
      <c r="AH47" s="86"/>
      <c r="AI47" s="86"/>
      <c r="AJ47" s="86"/>
    </row>
    <row r="48" spans="2:36" x14ac:dyDescent="0.25">
      <c r="C48" s="198"/>
      <c r="D48" s="199"/>
      <c r="E48" s="200"/>
      <c r="G48" s="198"/>
      <c r="H48" s="199"/>
      <c r="I48" s="200"/>
      <c r="K48" s="198"/>
      <c r="L48" s="199"/>
      <c r="M48" s="200"/>
      <c r="O48" s="198"/>
      <c r="P48" s="199"/>
      <c r="Q48" s="200"/>
      <c r="S48" s="198"/>
      <c r="T48" s="199"/>
      <c r="U48" s="200"/>
      <c r="W48" s="198"/>
      <c r="X48" s="199"/>
      <c r="Y48" s="200"/>
      <c r="AA48" s="198"/>
      <c r="AB48" s="199"/>
      <c r="AC48" s="200"/>
      <c r="AE48" s="198"/>
      <c r="AF48" s="199"/>
      <c r="AG48" s="200"/>
    </row>
    <row r="49" spans="3:36" ht="15.75" x14ac:dyDescent="0.25">
      <c r="C49" s="198"/>
      <c r="D49" s="199"/>
      <c r="E49" s="200"/>
      <c r="F49" s="86"/>
      <c r="G49" s="198"/>
      <c r="H49" s="199"/>
      <c r="I49" s="200"/>
      <c r="J49" s="86"/>
      <c r="K49" s="198"/>
      <c r="L49" s="199"/>
      <c r="M49" s="200"/>
      <c r="N49" s="86"/>
      <c r="O49" s="198"/>
      <c r="P49" s="199"/>
      <c r="Q49" s="200"/>
      <c r="R49" s="85"/>
      <c r="S49" s="198"/>
      <c r="T49" s="199"/>
      <c r="U49" s="200"/>
      <c r="W49" s="198"/>
      <c r="X49" s="199"/>
      <c r="Y49" s="200"/>
      <c r="Z49" s="86"/>
      <c r="AA49" s="198"/>
      <c r="AB49" s="199"/>
      <c r="AC49" s="200"/>
      <c r="AD49" s="86"/>
      <c r="AE49" s="198"/>
      <c r="AF49" s="199"/>
      <c r="AG49" s="200"/>
      <c r="AH49" s="86"/>
      <c r="AI49" s="86"/>
      <c r="AJ49" s="86"/>
    </row>
    <row r="50" spans="3:36" ht="15.75" x14ac:dyDescent="0.25">
      <c r="C50" s="98"/>
      <c r="D50" s="98"/>
      <c r="E50" s="98"/>
      <c r="F50" s="86"/>
      <c r="G50" s="98"/>
      <c r="H50" s="98"/>
      <c r="I50" s="98"/>
      <c r="J50" s="86"/>
      <c r="K50" s="98"/>
      <c r="L50" s="98"/>
      <c r="M50" s="98"/>
      <c r="N50" s="86"/>
      <c r="O50" s="98"/>
      <c r="P50" s="98"/>
      <c r="Q50" s="98"/>
      <c r="R50" s="86"/>
      <c r="S50" s="98"/>
      <c r="T50" s="98"/>
      <c r="U50" s="98"/>
      <c r="W50" s="98"/>
      <c r="X50" s="98"/>
      <c r="Y50" s="98"/>
      <c r="Z50" s="86"/>
      <c r="AA50" s="98"/>
      <c r="AB50" s="98"/>
      <c r="AC50" s="98"/>
      <c r="AD50" s="86"/>
      <c r="AE50" s="98"/>
      <c r="AF50" s="98"/>
      <c r="AG50" s="98"/>
      <c r="AH50" s="86"/>
      <c r="AI50" s="86"/>
      <c r="AJ50" s="86"/>
    </row>
    <row r="51" spans="3:36" ht="16.5" thickBot="1" x14ac:dyDescent="0.3">
      <c r="C51" s="86"/>
      <c r="D51" s="86"/>
      <c r="E51" s="86"/>
      <c r="F51" s="86"/>
      <c r="H51" s="86"/>
      <c r="I51" s="86"/>
      <c r="J51" s="86"/>
      <c r="K51" s="86"/>
      <c r="M51" s="86"/>
      <c r="N51" s="86"/>
      <c r="O51" s="86"/>
      <c r="P51" s="86"/>
      <c r="R51" s="86"/>
      <c r="S51" s="86"/>
      <c r="T51" s="86"/>
      <c r="U51" s="86"/>
      <c r="W51" s="86"/>
      <c r="X51" s="86"/>
      <c r="Y51" s="86"/>
      <c r="Z51" s="86"/>
      <c r="AB51" s="86"/>
      <c r="AC51" s="86"/>
      <c r="AD51" s="86"/>
      <c r="AE51" s="86"/>
      <c r="AG51" s="86"/>
      <c r="AH51" s="86"/>
      <c r="AI51" s="86"/>
      <c r="AJ51" s="86"/>
    </row>
    <row r="52" spans="3:36" ht="15.75" x14ac:dyDescent="0.25">
      <c r="C52" s="195">
        <v>43921</v>
      </c>
      <c r="D52" s="196"/>
      <c r="E52" s="197"/>
      <c r="F52" s="86"/>
      <c r="G52" s="195">
        <v>43922</v>
      </c>
      <c r="H52" s="196"/>
      <c r="I52" s="197"/>
      <c r="J52" s="86"/>
      <c r="K52" s="195">
        <v>43923</v>
      </c>
      <c r="L52" s="196"/>
      <c r="M52" s="197"/>
      <c r="N52" s="86"/>
      <c r="O52" s="195">
        <v>43942</v>
      </c>
      <c r="P52" s="196"/>
      <c r="Q52" s="197"/>
      <c r="R52" s="86"/>
      <c r="S52" s="195">
        <v>43943</v>
      </c>
      <c r="T52" s="196"/>
      <c r="U52" s="197"/>
      <c r="W52" s="195">
        <v>43944</v>
      </c>
      <c r="X52" s="196"/>
      <c r="Y52" s="197"/>
      <c r="Z52" s="86"/>
      <c r="AA52" s="195">
        <v>43949</v>
      </c>
      <c r="AB52" s="196"/>
      <c r="AC52" s="197"/>
      <c r="AD52" s="86"/>
      <c r="AE52" s="195">
        <v>43950</v>
      </c>
      <c r="AF52" s="196"/>
      <c r="AG52" s="197"/>
      <c r="AH52" s="86"/>
      <c r="AI52" s="86"/>
      <c r="AJ52" s="86"/>
    </row>
    <row r="53" spans="3:36" x14ac:dyDescent="0.25">
      <c r="C53" s="198"/>
      <c r="D53" s="199"/>
      <c r="E53" s="200"/>
      <c r="G53" s="198"/>
      <c r="H53" s="199"/>
      <c r="I53" s="200"/>
      <c r="K53" s="198"/>
      <c r="L53" s="199"/>
      <c r="M53" s="200"/>
      <c r="O53" s="198"/>
      <c r="P53" s="199"/>
      <c r="Q53" s="200"/>
      <c r="S53" s="198"/>
      <c r="T53" s="199"/>
      <c r="U53" s="200"/>
      <c r="W53" s="198"/>
      <c r="X53" s="199"/>
      <c r="Y53" s="200"/>
      <c r="AA53" s="198"/>
      <c r="AB53" s="199"/>
      <c r="AC53" s="200"/>
      <c r="AE53" s="198"/>
      <c r="AF53" s="199"/>
      <c r="AG53" s="200"/>
    </row>
    <row r="54" spans="3:36" ht="16.5" thickBot="1" x14ac:dyDescent="0.3">
      <c r="C54" s="198"/>
      <c r="D54" s="199"/>
      <c r="E54" s="200"/>
      <c r="F54" s="86"/>
      <c r="G54" s="198"/>
      <c r="H54" s="199"/>
      <c r="I54" s="200"/>
      <c r="J54" s="86"/>
      <c r="K54" s="198"/>
      <c r="L54" s="199"/>
      <c r="M54" s="200"/>
      <c r="N54" s="86"/>
      <c r="O54" s="198"/>
      <c r="P54" s="199"/>
      <c r="Q54" s="200"/>
      <c r="R54" s="85"/>
      <c r="S54" s="198"/>
      <c r="T54" s="199"/>
      <c r="U54" s="200"/>
      <c r="W54" s="201"/>
      <c r="X54" s="202"/>
      <c r="Y54" s="203"/>
      <c r="Z54" s="86"/>
      <c r="AA54" s="201"/>
      <c r="AB54" s="202"/>
      <c r="AC54" s="203"/>
      <c r="AD54" s="86"/>
      <c r="AE54" s="201"/>
      <c r="AF54" s="202"/>
      <c r="AG54" s="203"/>
      <c r="AH54" s="86"/>
      <c r="AI54" s="86"/>
      <c r="AJ54" s="86"/>
    </row>
    <row r="55" spans="3:36" ht="16.5" thickBot="1" x14ac:dyDescent="0.3">
      <c r="C55" s="98"/>
      <c r="D55" s="98"/>
      <c r="E55" s="98"/>
      <c r="F55" s="86"/>
      <c r="G55" s="98"/>
      <c r="H55" s="98"/>
      <c r="I55" s="98"/>
      <c r="J55" s="86"/>
      <c r="K55" s="98"/>
      <c r="L55" s="98"/>
      <c r="M55" s="98"/>
      <c r="N55" s="86"/>
      <c r="O55" s="98"/>
      <c r="P55" s="98"/>
      <c r="Q55" s="98"/>
      <c r="R55" s="86"/>
      <c r="S55" s="98"/>
      <c r="T55" s="98"/>
      <c r="U55" s="98"/>
      <c r="W55" s="87"/>
      <c r="X55" s="88"/>
      <c r="Y55" s="89"/>
      <c r="Z55" s="86"/>
      <c r="AA55" s="87"/>
      <c r="AB55" s="88"/>
      <c r="AC55" s="89"/>
      <c r="AD55" s="86"/>
      <c r="AE55" s="87"/>
      <c r="AF55" s="88"/>
      <c r="AG55" s="89"/>
      <c r="AH55" s="86"/>
      <c r="AI55" s="86"/>
      <c r="AJ55" s="86"/>
    </row>
    <row r="56" spans="3:36" ht="16.5" thickBot="1" x14ac:dyDescent="0.3">
      <c r="C56" s="86"/>
      <c r="D56" s="86"/>
      <c r="E56" s="86"/>
      <c r="F56" s="86"/>
      <c r="H56" s="86"/>
      <c r="I56" s="86"/>
      <c r="J56" s="86"/>
      <c r="K56" s="86"/>
      <c r="M56" s="86"/>
      <c r="N56" s="86"/>
      <c r="O56" s="86"/>
      <c r="P56" s="86"/>
      <c r="R56" s="86"/>
      <c r="S56" s="86"/>
      <c r="T56" s="86"/>
      <c r="U56" s="86"/>
      <c r="W56" s="86"/>
      <c r="X56" s="86"/>
      <c r="Y56" s="86"/>
      <c r="Z56" s="86"/>
      <c r="AB56" s="86"/>
      <c r="AC56" s="86"/>
      <c r="AD56" s="86"/>
      <c r="AE56" s="86"/>
      <c r="AG56" s="86"/>
      <c r="AH56" s="86"/>
      <c r="AI56" s="86"/>
      <c r="AJ56" s="86"/>
    </row>
    <row r="57" spans="3:36" ht="15.75" x14ac:dyDescent="0.25">
      <c r="C57" s="195">
        <v>43951</v>
      </c>
      <c r="D57" s="196"/>
      <c r="E57" s="197"/>
      <c r="F57" s="86"/>
      <c r="G57" s="195">
        <v>43957</v>
      </c>
      <c r="H57" s="196"/>
      <c r="I57" s="197"/>
      <c r="J57" s="86"/>
      <c r="K57" s="195">
        <v>43958</v>
      </c>
      <c r="L57" s="196"/>
      <c r="M57" s="197"/>
      <c r="N57" s="86"/>
      <c r="O57" s="195">
        <v>43963</v>
      </c>
      <c r="P57" s="196"/>
      <c r="Q57" s="197"/>
      <c r="R57" s="86"/>
      <c r="S57" s="195">
        <v>43964</v>
      </c>
      <c r="T57" s="196"/>
      <c r="U57" s="197"/>
      <c r="W57" s="195">
        <v>43965</v>
      </c>
      <c r="X57" s="196"/>
      <c r="Y57" s="197"/>
      <c r="Z57" s="86"/>
      <c r="AA57" s="195">
        <v>43970</v>
      </c>
      <c r="AB57" s="196"/>
      <c r="AC57" s="197"/>
      <c r="AD57" s="86"/>
      <c r="AE57" s="195">
        <v>43971</v>
      </c>
      <c r="AF57" s="196"/>
      <c r="AG57" s="197"/>
      <c r="AH57" s="86"/>
      <c r="AI57" s="86"/>
      <c r="AJ57" s="86"/>
    </row>
    <row r="58" spans="3:36" x14ac:dyDescent="0.25">
      <c r="C58" s="198"/>
      <c r="D58" s="199"/>
      <c r="E58" s="200"/>
      <c r="G58" s="198"/>
      <c r="H58" s="199"/>
      <c r="I58" s="200"/>
      <c r="K58" s="198"/>
      <c r="L58" s="199"/>
      <c r="M58" s="200"/>
      <c r="O58" s="198"/>
      <c r="P58" s="199"/>
      <c r="Q58" s="200"/>
      <c r="S58" s="198"/>
      <c r="T58" s="199"/>
      <c r="U58" s="200"/>
      <c r="W58" s="198"/>
      <c r="X58" s="199"/>
      <c r="Y58" s="200"/>
      <c r="AA58" s="198"/>
      <c r="AB58" s="199"/>
      <c r="AC58" s="200"/>
      <c r="AE58" s="198"/>
      <c r="AF58" s="199"/>
      <c r="AG58" s="200"/>
    </row>
    <row r="59" spans="3:36" ht="16.5" thickBot="1" x14ac:dyDescent="0.3">
      <c r="C59" s="201"/>
      <c r="D59" s="202"/>
      <c r="E59" s="203"/>
      <c r="F59" s="86"/>
      <c r="G59" s="201"/>
      <c r="H59" s="202"/>
      <c r="I59" s="203"/>
      <c r="J59" s="86"/>
      <c r="K59" s="201"/>
      <c r="L59" s="202"/>
      <c r="M59" s="203"/>
      <c r="N59" s="86"/>
      <c r="O59" s="201"/>
      <c r="P59" s="202"/>
      <c r="Q59" s="203"/>
      <c r="R59" s="85"/>
      <c r="S59" s="201"/>
      <c r="T59" s="202"/>
      <c r="U59" s="203"/>
      <c r="W59" s="201"/>
      <c r="X59" s="202"/>
      <c r="Y59" s="203"/>
      <c r="Z59" s="86"/>
      <c r="AA59" s="201"/>
      <c r="AB59" s="202"/>
      <c r="AC59" s="203"/>
      <c r="AD59" s="86"/>
      <c r="AE59" s="201"/>
      <c r="AF59" s="202"/>
      <c r="AG59" s="203"/>
      <c r="AH59" s="86"/>
      <c r="AI59" s="86"/>
      <c r="AJ59" s="86"/>
    </row>
    <row r="60" spans="3:36" ht="16.5" thickBot="1" x14ac:dyDescent="0.3">
      <c r="C60" s="87"/>
      <c r="D60" s="88"/>
      <c r="E60" s="89"/>
      <c r="F60" s="86"/>
      <c r="G60" s="87"/>
      <c r="H60" s="88"/>
      <c r="I60" s="89"/>
      <c r="J60" s="86"/>
      <c r="K60" s="87"/>
      <c r="L60" s="88"/>
      <c r="M60" s="89"/>
      <c r="N60" s="86"/>
      <c r="O60" s="87"/>
      <c r="P60" s="88"/>
      <c r="Q60" s="89"/>
      <c r="R60" s="86"/>
      <c r="S60" s="87"/>
      <c r="T60" s="88"/>
      <c r="U60" s="89"/>
      <c r="W60" s="87"/>
      <c r="X60" s="88"/>
      <c r="Y60" s="89"/>
      <c r="Z60" s="86"/>
      <c r="AA60" s="87"/>
      <c r="AB60" s="88"/>
      <c r="AC60" s="89"/>
      <c r="AD60" s="86"/>
      <c r="AE60" s="87"/>
      <c r="AF60" s="88"/>
      <c r="AG60" s="89"/>
      <c r="AH60" s="86"/>
      <c r="AI60" s="86"/>
      <c r="AJ60" s="86"/>
    </row>
    <row r="61" spans="3:36" ht="16.5" thickBot="1" x14ac:dyDescent="0.3">
      <c r="C61" s="86"/>
      <c r="D61" s="86"/>
      <c r="E61" s="86"/>
      <c r="F61" s="86"/>
      <c r="H61" s="86"/>
      <c r="I61" s="86"/>
      <c r="J61" s="86"/>
      <c r="K61" s="86"/>
      <c r="M61" s="86"/>
      <c r="N61" s="86"/>
      <c r="O61" s="86"/>
      <c r="P61" s="86"/>
      <c r="R61" s="86"/>
      <c r="S61" s="86"/>
      <c r="T61" s="86"/>
      <c r="U61" s="86"/>
      <c r="W61" s="86"/>
      <c r="X61" s="86"/>
      <c r="Y61" s="86"/>
      <c r="Z61" s="86"/>
      <c r="AB61" s="86"/>
      <c r="AC61" s="86"/>
      <c r="AD61" s="86"/>
      <c r="AE61" s="86"/>
      <c r="AG61" s="86"/>
      <c r="AH61" s="86"/>
      <c r="AI61" s="86"/>
      <c r="AJ61" s="86"/>
    </row>
    <row r="62" spans="3:36" ht="15.75" x14ac:dyDescent="0.25">
      <c r="C62" s="195">
        <v>43972</v>
      </c>
      <c r="D62" s="196"/>
      <c r="E62" s="197"/>
      <c r="F62" s="86"/>
      <c r="G62" s="195">
        <v>43977</v>
      </c>
      <c r="H62" s="196"/>
      <c r="I62" s="197"/>
      <c r="J62" s="86"/>
      <c r="K62" s="195">
        <v>43978</v>
      </c>
      <c r="L62" s="196"/>
      <c r="M62" s="197"/>
      <c r="N62" s="86"/>
      <c r="O62" s="195">
        <v>43979</v>
      </c>
      <c r="P62" s="196"/>
      <c r="Q62" s="197"/>
      <c r="R62" s="86"/>
      <c r="S62" s="195">
        <v>43984</v>
      </c>
      <c r="T62" s="196"/>
      <c r="U62" s="197"/>
      <c r="W62" s="195">
        <v>43985</v>
      </c>
      <c r="X62" s="196"/>
      <c r="Y62" s="197"/>
      <c r="Z62" s="86"/>
      <c r="AA62" s="195">
        <v>43986</v>
      </c>
      <c r="AB62" s="196"/>
      <c r="AC62" s="197"/>
      <c r="AD62" s="86"/>
      <c r="AE62" s="195">
        <v>43991</v>
      </c>
      <c r="AF62" s="196"/>
      <c r="AG62" s="197"/>
      <c r="AH62" s="86"/>
      <c r="AI62" s="86"/>
      <c r="AJ62" s="86"/>
    </row>
    <row r="63" spans="3:36" x14ac:dyDescent="0.25">
      <c r="C63" s="198"/>
      <c r="D63" s="199"/>
      <c r="E63" s="200"/>
      <c r="G63" s="198"/>
      <c r="H63" s="199"/>
      <c r="I63" s="200"/>
      <c r="K63" s="198"/>
      <c r="L63" s="199"/>
      <c r="M63" s="200"/>
      <c r="O63" s="198"/>
      <c r="P63" s="199"/>
      <c r="Q63" s="200"/>
      <c r="S63" s="198"/>
      <c r="T63" s="199"/>
      <c r="U63" s="200"/>
      <c r="W63" s="198"/>
      <c r="X63" s="199"/>
      <c r="Y63" s="200"/>
      <c r="AA63" s="198"/>
      <c r="AB63" s="199"/>
      <c r="AC63" s="200"/>
      <c r="AE63" s="198"/>
      <c r="AF63" s="199"/>
      <c r="AG63" s="200"/>
    </row>
    <row r="64" spans="3:36" ht="16.5" thickBot="1" x14ac:dyDescent="0.3">
      <c r="C64" s="201"/>
      <c r="D64" s="202"/>
      <c r="E64" s="203"/>
      <c r="F64" s="86"/>
      <c r="G64" s="201"/>
      <c r="H64" s="202"/>
      <c r="I64" s="203"/>
      <c r="J64" s="86"/>
      <c r="K64" s="201"/>
      <c r="L64" s="202"/>
      <c r="M64" s="203"/>
      <c r="N64" s="86"/>
      <c r="O64" s="201"/>
      <c r="P64" s="202"/>
      <c r="Q64" s="203"/>
      <c r="R64" s="85"/>
      <c r="S64" s="201"/>
      <c r="T64" s="202"/>
      <c r="U64" s="203"/>
      <c r="W64" s="201"/>
      <c r="X64" s="202"/>
      <c r="Y64" s="203"/>
      <c r="Z64" s="86"/>
      <c r="AA64" s="201"/>
      <c r="AB64" s="202"/>
      <c r="AC64" s="203"/>
      <c r="AD64" s="86"/>
      <c r="AE64" s="201"/>
      <c r="AF64" s="202"/>
      <c r="AG64" s="203"/>
    </row>
    <row r="65" spans="3:33" ht="16.5" thickBot="1" x14ac:dyDescent="0.3">
      <c r="C65" s="87"/>
      <c r="D65" s="88"/>
      <c r="E65" s="89"/>
      <c r="F65" s="86"/>
      <c r="G65" s="87"/>
      <c r="H65" s="88"/>
      <c r="I65" s="89"/>
      <c r="J65" s="86"/>
      <c r="K65" s="87"/>
      <c r="L65" s="88"/>
      <c r="M65" s="89"/>
      <c r="N65" s="86"/>
      <c r="O65" s="87"/>
      <c r="P65" s="88"/>
      <c r="Q65" s="89"/>
      <c r="R65" s="86"/>
      <c r="S65" s="87"/>
      <c r="T65" s="88"/>
      <c r="U65" s="89"/>
      <c r="W65" s="87"/>
      <c r="X65" s="88"/>
      <c r="Y65" s="89"/>
      <c r="Z65" s="86"/>
      <c r="AA65" s="87"/>
      <c r="AB65" s="88"/>
      <c r="AC65" s="89"/>
      <c r="AD65" s="86"/>
      <c r="AE65" s="87"/>
      <c r="AF65" s="88"/>
      <c r="AG65" s="89"/>
    </row>
    <row r="66" spans="3:33" ht="15.75" x14ac:dyDescent="0.25">
      <c r="C66" s="86"/>
      <c r="D66" s="86"/>
      <c r="E66" s="86"/>
      <c r="F66" s="86"/>
      <c r="H66" s="86"/>
      <c r="I66" s="86"/>
      <c r="J66" s="86"/>
      <c r="K66" s="86"/>
      <c r="M66" s="86"/>
      <c r="N66" s="86"/>
      <c r="O66" s="86"/>
      <c r="P66" s="86"/>
    </row>
    <row r="67" spans="3:33" ht="15.75" x14ac:dyDescent="0.25">
      <c r="C67" s="86"/>
      <c r="D67" s="86"/>
      <c r="E67" s="86"/>
      <c r="F67" s="86"/>
      <c r="H67" s="86"/>
      <c r="I67" s="86"/>
      <c r="J67" s="86"/>
      <c r="K67" s="86"/>
      <c r="M67" s="86"/>
      <c r="N67" s="86"/>
      <c r="O67" s="86"/>
      <c r="P67" s="86"/>
    </row>
  </sheetData>
  <mergeCells count="88">
    <mergeCell ref="W62:Y64"/>
    <mergeCell ref="AA62:AC64"/>
    <mergeCell ref="AE62:AG64"/>
    <mergeCell ref="C62:E64"/>
    <mergeCell ref="G62:I64"/>
    <mergeCell ref="K62:M64"/>
    <mergeCell ref="O62:Q64"/>
    <mergeCell ref="S62:U64"/>
    <mergeCell ref="AF7:AJ7"/>
    <mergeCell ref="C57:E59"/>
    <mergeCell ref="G57:I59"/>
    <mergeCell ref="K57:M59"/>
    <mergeCell ref="O57:Q59"/>
    <mergeCell ref="S57:U59"/>
    <mergeCell ref="C52:E54"/>
    <mergeCell ref="G52:I54"/>
    <mergeCell ref="K52:M54"/>
    <mergeCell ref="O52:Q54"/>
    <mergeCell ref="S52:U54"/>
    <mergeCell ref="C47:E49"/>
    <mergeCell ref="G47:I49"/>
    <mergeCell ref="K47:M49"/>
    <mergeCell ref="O47:Q49"/>
    <mergeCell ref="S47:U49"/>
    <mergeCell ref="C42:E44"/>
    <mergeCell ref="G42:I44"/>
    <mergeCell ref="K42:M44"/>
    <mergeCell ref="O42:Q44"/>
    <mergeCell ref="S42:U44"/>
    <mergeCell ref="H35:AJ35"/>
    <mergeCell ref="G37:I39"/>
    <mergeCell ref="K37:M39"/>
    <mergeCell ref="O37:Q39"/>
    <mergeCell ref="S37:U39"/>
    <mergeCell ref="W37:Y39"/>
    <mergeCell ref="C35:G35"/>
    <mergeCell ref="C37:E39"/>
    <mergeCell ref="AA37:AC39"/>
    <mergeCell ref="AE37:AG39"/>
    <mergeCell ref="V26:AA26"/>
    <mergeCell ref="AB26:AJ26"/>
    <mergeCell ref="Z7:AD7"/>
    <mergeCell ref="Z8:AD8"/>
    <mergeCell ref="Z9:AD9"/>
    <mergeCell ref="Z10:AD10"/>
    <mergeCell ref="Z23:AB23"/>
    <mergeCell ref="X15:Y15"/>
    <mergeCell ref="W24:Y24"/>
    <mergeCell ref="Z24:AB24"/>
    <mergeCell ref="AC24:AD24"/>
    <mergeCell ref="X16:Y16"/>
    <mergeCell ref="X17:Y17"/>
    <mergeCell ref="W20:Y20"/>
    <mergeCell ref="W21:Y21"/>
    <mergeCell ref="W22:Y22"/>
    <mergeCell ref="W23:Y23"/>
    <mergeCell ref="E6:P6"/>
    <mergeCell ref="Q6:T6"/>
    <mergeCell ref="E7:T7"/>
    <mergeCell ref="W9:Y9"/>
    <mergeCell ref="W11:AD11"/>
    <mergeCell ref="Z6:AD6"/>
    <mergeCell ref="Z19:AB19"/>
    <mergeCell ref="Z20:AB20"/>
    <mergeCell ref="Z21:AB21"/>
    <mergeCell ref="Z22:AB22"/>
    <mergeCell ref="AD15:AE15"/>
    <mergeCell ref="AD17:AE17"/>
    <mergeCell ref="AD16:AE16"/>
    <mergeCell ref="P3:R4"/>
    <mergeCell ref="S4:T4"/>
    <mergeCell ref="E5:R5"/>
    <mergeCell ref="S5:T5"/>
    <mergeCell ref="C3:N3"/>
    <mergeCell ref="B4:C4"/>
    <mergeCell ref="D4:H4"/>
    <mergeCell ref="W42:Y44"/>
    <mergeCell ref="AA42:AC44"/>
    <mergeCell ref="AE42:AG44"/>
    <mergeCell ref="W47:Y49"/>
    <mergeCell ref="AA47:AC49"/>
    <mergeCell ref="AE47:AG49"/>
    <mergeCell ref="W52:Y54"/>
    <mergeCell ref="AA52:AC54"/>
    <mergeCell ref="AE52:AG54"/>
    <mergeCell ref="W57:Y59"/>
    <mergeCell ref="AA57:AC59"/>
    <mergeCell ref="AE57:AG59"/>
  </mergeCells>
  <hyperlinks>
    <hyperlink ref="W11" r:id="rId1" xr:uid="{00000000-0004-0000-0000-000000000000}"/>
  </hyperlinks>
  <pageMargins left="0.25" right="0.25" top="0.75" bottom="0.75" header="0.3" footer="0.3"/>
  <pageSetup orientation="landscape" r:id="rId2"/>
  <rowBreaks count="1" manualBreakCount="1">
    <brk id="33" max="16383" man="1"/>
  </rowBreaks>
  <colBreaks count="1" manualBreakCount="1">
    <brk id="1" max="1048575" man="1"/>
  </colBreak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V53"/>
  <sheetViews>
    <sheetView tabSelected="1" zoomScale="110" zoomScaleNormal="110" workbookViewId="0">
      <selection activeCell="S11" sqref="S11"/>
    </sheetView>
  </sheetViews>
  <sheetFormatPr baseColWidth="10" defaultRowHeight="15" x14ac:dyDescent="0.25"/>
  <cols>
    <col min="1" max="1" width="6.7109375" customWidth="1"/>
    <col min="2" max="2" width="26.42578125" customWidth="1"/>
    <col min="3" max="3" width="6.7109375" customWidth="1"/>
    <col min="4" max="6" width="4.28515625" customWidth="1"/>
    <col min="7" max="7" width="9.42578125" customWidth="1"/>
    <col min="8" max="8" width="5.85546875" customWidth="1"/>
    <col min="9" max="9" width="4.42578125" customWidth="1"/>
    <col min="10" max="10" width="4.28515625" customWidth="1"/>
    <col min="11" max="11" width="7" customWidth="1"/>
    <col min="12" max="12" width="7.28515625" customWidth="1"/>
    <col min="13" max="13" width="7.140625" customWidth="1"/>
    <col min="14" max="14" width="5.5703125" customWidth="1"/>
    <col min="15" max="15" width="20.7109375" customWidth="1"/>
    <col min="16" max="16" width="6" customWidth="1"/>
    <col min="17" max="18" width="4.5703125" customWidth="1"/>
    <col min="19" max="19" width="5.42578125" customWidth="1"/>
    <col min="20" max="20" width="6.5703125" customWidth="1"/>
    <col min="21" max="21" width="4.85546875" customWidth="1"/>
    <col min="22" max="22" width="5.85546875" customWidth="1"/>
    <col min="23" max="23" width="10.140625" customWidth="1"/>
    <col min="24" max="24" width="6.5703125" customWidth="1"/>
    <col min="25" max="25" width="7.5703125" customWidth="1"/>
  </cols>
  <sheetData>
    <row r="1" spans="1:22" x14ac:dyDescent="0.25">
      <c r="B1" s="65" t="s">
        <v>115</v>
      </c>
    </row>
    <row r="2" spans="1:22" x14ac:dyDescent="0.25">
      <c r="B2" t="s">
        <v>114</v>
      </c>
      <c r="C2" s="192" t="s">
        <v>104</v>
      </c>
      <c r="D2" s="193"/>
      <c r="E2" s="193"/>
      <c r="F2" s="193"/>
      <c r="G2" s="193"/>
      <c r="H2" s="194" t="s">
        <v>105</v>
      </c>
      <c r="I2" s="193"/>
      <c r="J2" s="193"/>
      <c r="K2" s="190" t="s">
        <v>109</v>
      </c>
      <c r="L2" s="191"/>
      <c r="O2" s="131"/>
      <c r="S2" s="75"/>
      <c r="T2" s="74"/>
      <c r="U2" s="74"/>
      <c r="V2" s="74"/>
    </row>
    <row r="3" spans="1:22" ht="15.75" x14ac:dyDescent="0.3">
      <c r="A3" s="77"/>
      <c r="B3" s="77"/>
      <c r="C3" s="123" t="s">
        <v>110</v>
      </c>
      <c r="D3" s="123" t="s">
        <v>72</v>
      </c>
      <c r="E3" s="123"/>
      <c r="F3" s="125">
        <v>0.5</v>
      </c>
      <c r="G3" s="122" t="s">
        <v>106</v>
      </c>
      <c r="H3" s="136" t="s">
        <v>111</v>
      </c>
      <c r="I3" s="91"/>
      <c r="J3" s="91" t="s">
        <v>106</v>
      </c>
      <c r="K3" s="90" t="s">
        <v>107</v>
      </c>
      <c r="L3" s="124" t="s">
        <v>108</v>
      </c>
      <c r="M3" s="121"/>
      <c r="N3" s="76" t="s">
        <v>74</v>
      </c>
      <c r="O3" s="77"/>
      <c r="P3" s="94"/>
      <c r="Q3" s="17"/>
      <c r="R3" s="17"/>
    </row>
    <row r="4" spans="1:22" ht="22.5" x14ac:dyDescent="0.45">
      <c r="A4" s="76">
        <v>1</v>
      </c>
      <c r="B4" s="174" t="s">
        <v>131</v>
      </c>
      <c r="C4" s="179">
        <v>5.42</v>
      </c>
      <c r="D4" s="174">
        <v>9</v>
      </c>
      <c r="E4" s="189"/>
      <c r="F4" s="151">
        <f t="shared" ref="F4:F25" si="0">+(C4+D4)/2</f>
        <v>7.21</v>
      </c>
      <c r="G4" s="157">
        <f t="shared" ref="G4:G25" si="1">(F4*$A$50)</f>
        <v>3.605</v>
      </c>
      <c r="H4" s="170"/>
      <c r="I4" s="175">
        <v>8</v>
      </c>
      <c r="J4" s="79">
        <f t="shared" ref="J4:J25" si="2">+(I4*$A$51)</f>
        <v>4</v>
      </c>
      <c r="K4" s="172">
        <v>24</v>
      </c>
      <c r="L4" s="78">
        <f t="shared" ref="L4:L25" si="3">+(K4*0.1)</f>
        <v>2.4000000000000004</v>
      </c>
      <c r="M4" s="126">
        <f t="shared" ref="M4:M25" si="4">+(G4+J4+L4)</f>
        <v>10.005000000000001</v>
      </c>
      <c r="N4" s="128">
        <v>10</v>
      </c>
      <c r="O4" s="79"/>
      <c r="P4" s="17"/>
      <c r="Q4" s="17"/>
      <c r="R4" s="17"/>
    </row>
    <row r="5" spans="1:22" ht="22.5" x14ac:dyDescent="0.45">
      <c r="A5" s="76">
        <v>2</v>
      </c>
      <c r="B5" s="173" t="s">
        <v>118</v>
      </c>
      <c r="C5" s="178">
        <v>5.18</v>
      </c>
      <c r="D5" s="181">
        <v>0</v>
      </c>
      <c r="E5" s="148"/>
      <c r="F5" s="138">
        <f t="shared" si="0"/>
        <v>2.59</v>
      </c>
      <c r="G5" s="158">
        <f t="shared" si="1"/>
        <v>1.2949999999999999</v>
      </c>
      <c r="H5" s="170"/>
      <c r="I5" s="166">
        <v>4</v>
      </c>
      <c r="J5" s="79">
        <f t="shared" si="2"/>
        <v>2</v>
      </c>
      <c r="K5" s="172">
        <v>35</v>
      </c>
      <c r="L5" s="78">
        <f t="shared" si="3"/>
        <v>3.5</v>
      </c>
      <c r="M5" s="126">
        <f t="shared" si="4"/>
        <v>6.7949999999999999</v>
      </c>
      <c r="N5" s="128">
        <v>7</v>
      </c>
      <c r="O5" s="79"/>
      <c r="P5" s="17"/>
      <c r="Q5" s="17"/>
      <c r="R5" s="17"/>
    </row>
    <row r="6" spans="1:22" ht="22.5" x14ac:dyDescent="0.45">
      <c r="A6" s="76">
        <v>3</v>
      </c>
      <c r="B6" s="174" t="s">
        <v>133</v>
      </c>
      <c r="C6" s="179">
        <v>2.8</v>
      </c>
      <c r="D6" s="174">
        <v>9</v>
      </c>
      <c r="E6" s="148"/>
      <c r="F6" s="138">
        <f t="shared" si="0"/>
        <v>5.9</v>
      </c>
      <c r="G6" s="158">
        <f t="shared" si="1"/>
        <v>2.95</v>
      </c>
      <c r="H6" s="169"/>
      <c r="I6" s="167">
        <v>7</v>
      </c>
      <c r="J6" s="79">
        <f t="shared" si="2"/>
        <v>3.5</v>
      </c>
      <c r="K6" s="171">
        <v>25</v>
      </c>
      <c r="L6" s="78">
        <f t="shared" si="3"/>
        <v>2.5</v>
      </c>
      <c r="M6" s="126">
        <f t="shared" si="4"/>
        <v>8.9499999999999993</v>
      </c>
      <c r="N6" s="80">
        <v>9</v>
      </c>
      <c r="O6" s="152"/>
      <c r="P6" s="17"/>
      <c r="Q6" s="17"/>
      <c r="R6" s="17"/>
    </row>
    <row r="7" spans="1:22" ht="22.5" x14ac:dyDescent="0.45">
      <c r="A7" s="76">
        <v>4</v>
      </c>
      <c r="B7" s="174" t="s">
        <v>117</v>
      </c>
      <c r="C7" s="179">
        <v>5.6800000000000006</v>
      </c>
      <c r="D7" s="174" t="s">
        <v>138</v>
      </c>
      <c r="E7" s="149"/>
      <c r="F7" s="138">
        <f t="shared" si="0"/>
        <v>5.94</v>
      </c>
      <c r="G7" s="158">
        <f t="shared" si="1"/>
        <v>2.97</v>
      </c>
      <c r="H7" s="169"/>
      <c r="I7" s="188">
        <v>2</v>
      </c>
      <c r="J7" s="79">
        <f t="shared" si="2"/>
        <v>1</v>
      </c>
      <c r="K7" s="171">
        <v>13</v>
      </c>
      <c r="L7" s="78">
        <f t="shared" si="3"/>
        <v>1.3</v>
      </c>
      <c r="M7" s="126">
        <f t="shared" si="4"/>
        <v>5.2700000000000005</v>
      </c>
      <c r="N7" s="141">
        <v>5</v>
      </c>
      <c r="O7" s="79"/>
      <c r="P7" s="17"/>
      <c r="Q7" s="17"/>
      <c r="R7" s="17"/>
    </row>
    <row r="8" spans="1:22" ht="22.5" x14ac:dyDescent="0.45">
      <c r="A8" s="76">
        <v>5</v>
      </c>
      <c r="B8" s="174" t="s">
        <v>129</v>
      </c>
      <c r="C8" s="179">
        <v>7.339999999999999</v>
      </c>
      <c r="D8" s="174">
        <v>0</v>
      </c>
      <c r="E8" s="148"/>
      <c r="F8" s="138">
        <f t="shared" si="0"/>
        <v>3.6699999999999995</v>
      </c>
      <c r="G8" s="158">
        <f t="shared" si="1"/>
        <v>1.8349999999999997</v>
      </c>
      <c r="H8" s="183"/>
      <c r="I8" s="167">
        <v>0</v>
      </c>
      <c r="J8" s="79">
        <f t="shared" si="2"/>
        <v>0</v>
      </c>
      <c r="K8" s="171">
        <v>22</v>
      </c>
      <c r="L8" s="78">
        <f t="shared" si="3"/>
        <v>2.2000000000000002</v>
      </c>
      <c r="M8" s="126">
        <f t="shared" si="4"/>
        <v>4.0350000000000001</v>
      </c>
      <c r="N8" s="139">
        <v>4</v>
      </c>
      <c r="O8" s="79"/>
      <c r="P8" s="17"/>
      <c r="Q8" s="17"/>
      <c r="R8" s="17"/>
    </row>
    <row r="9" spans="1:22" ht="22.5" x14ac:dyDescent="0.45">
      <c r="A9" s="130">
        <v>6</v>
      </c>
      <c r="B9" s="173" t="s">
        <v>116</v>
      </c>
      <c r="C9" s="178">
        <v>0</v>
      </c>
      <c r="D9" s="173">
        <v>0</v>
      </c>
      <c r="E9" s="148"/>
      <c r="F9" s="138">
        <f t="shared" si="0"/>
        <v>0</v>
      </c>
      <c r="G9" s="158">
        <f t="shared" si="1"/>
        <v>0</v>
      </c>
      <c r="H9" s="184"/>
      <c r="I9" s="168">
        <v>0</v>
      </c>
      <c r="J9" s="79">
        <f t="shared" si="2"/>
        <v>0</v>
      </c>
      <c r="K9" s="172">
        <v>0</v>
      </c>
      <c r="L9" s="78">
        <f t="shared" si="3"/>
        <v>0</v>
      </c>
      <c r="M9" s="126">
        <f t="shared" si="4"/>
        <v>0</v>
      </c>
      <c r="N9" s="80">
        <v>0</v>
      </c>
      <c r="O9" s="18"/>
      <c r="P9" s="17"/>
      <c r="Q9" s="17"/>
      <c r="R9" s="17"/>
    </row>
    <row r="10" spans="1:22" ht="22.5" x14ac:dyDescent="0.45">
      <c r="A10" s="76">
        <v>7</v>
      </c>
      <c r="B10" s="173" t="s">
        <v>126</v>
      </c>
      <c r="C10" s="178">
        <v>3.9</v>
      </c>
      <c r="D10" s="181">
        <v>0</v>
      </c>
      <c r="E10" s="148"/>
      <c r="F10" s="138">
        <f t="shared" si="0"/>
        <v>1.95</v>
      </c>
      <c r="G10" s="158">
        <f t="shared" si="1"/>
        <v>0.97499999999999998</v>
      </c>
      <c r="H10" s="169"/>
      <c r="I10" s="167" t="s">
        <v>141</v>
      </c>
      <c r="J10" s="79">
        <f t="shared" si="2"/>
        <v>0.75</v>
      </c>
      <c r="K10" s="171">
        <v>17</v>
      </c>
      <c r="L10" s="127">
        <f t="shared" si="3"/>
        <v>1.7000000000000002</v>
      </c>
      <c r="M10" s="126">
        <f t="shared" si="4"/>
        <v>3.4250000000000003</v>
      </c>
      <c r="N10" s="128">
        <v>3</v>
      </c>
      <c r="O10" s="152"/>
      <c r="P10" s="17"/>
      <c r="Q10" s="17"/>
      <c r="R10" s="17"/>
    </row>
    <row r="11" spans="1:22" ht="22.5" x14ac:dyDescent="0.45">
      <c r="A11" s="76">
        <v>8</v>
      </c>
      <c r="B11" s="174" t="s">
        <v>134</v>
      </c>
      <c r="C11" s="179">
        <v>6.6400000000000006</v>
      </c>
      <c r="D11" s="174">
        <v>6</v>
      </c>
      <c r="E11" s="148"/>
      <c r="F11" s="138">
        <f t="shared" si="0"/>
        <v>6.32</v>
      </c>
      <c r="G11" s="158">
        <f t="shared" si="1"/>
        <v>3.16</v>
      </c>
      <c r="H11" s="170"/>
      <c r="I11" s="166" t="s">
        <v>143</v>
      </c>
      <c r="J11" s="79">
        <f t="shared" si="2"/>
        <v>1</v>
      </c>
      <c r="K11" s="172">
        <v>40</v>
      </c>
      <c r="L11" s="78">
        <f t="shared" si="3"/>
        <v>4</v>
      </c>
      <c r="M11" s="126">
        <f t="shared" si="4"/>
        <v>8.16</v>
      </c>
      <c r="N11" s="128">
        <v>8</v>
      </c>
      <c r="O11" s="153"/>
      <c r="P11" s="17"/>
      <c r="Q11" s="17"/>
      <c r="R11" s="17"/>
    </row>
    <row r="12" spans="1:22" ht="22.5" x14ac:dyDescent="0.45">
      <c r="A12" s="76">
        <v>9</v>
      </c>
      <c r="B12" s="173" t="s">
        <v>136</v>
      </c>
      <c r="C12" s="178">
        <v>5.9399999999999995</v>
      </c>
      <c r="D12" s="173">
        <v>0</v>
      </c>
      <c r="E12" s="149"/>
      <c r="F12" s="138">
        <f t="shared" si="0"/>
        <v>2.9699999999999998</v>
      </c>
      <c r="G12" s="158">
        <f t="shared" si="1"/>
        <v>1.4849999999999999</v>
      </c>
      <c r="H12" s="170"/>
      <c r="I12" s="177">
        <v>0</v>
      </c>
      <c r="J12" s="79">
        <f t="shared" si="2"/>
        <v>0</v>
      </c>
      <c r="K12" s="172">
        <v>0</v>
      </c>
      <c r="L12" s="78">
        <f t="shared" si="3"/>
        <v>0</v>
      </c>
      <c r="M12" s="126">
        <f t="shared" si="4"/>
        <v>1.4849999999999999</v>
      </c>
      <c r="N12" s="141">
        <v>1</v>
      </c>
      <c r="O12" s="180"/>
      <c r="P12" s="17"/>
      <c r="Q12" s="17"/>
      <c r="R12" s="17"/>
    </row>
    <row r="13" spans="1:22" ht="22.5" x14ac:dyDescent="0.45">
      <c r="A13" s="76">
        <v>10</v>
      </c>
      <c r="B13" s="173" t="s">
        <v>121</v>
      </c>
      <c r="C13" s="178">
        <v>6.14</v>
      </c>
      <c r="D13" s="173">
        <v>9</v>
      </c>
      <c r="E13" s="148"/>
      <c r="F13" s="138">
        <f t="shared" si="0"/>
        <v>7.57</v>
      </c>
      <c r="G13" s="158">
        <f t="shared" si="1"/>
        <v>3.7850000000000001</v>
      </c>
      <c r="H13" s="170"/>
      <c r="I13" s="166" t="s">
        <v>113</v>
      </c>
      <c r="J13" s="79">
        <f t="shared" si="2"/>
        <v>1.25</v>
      </c>
      <c r="K13" s="172">
        <v>41</v>
      </c>
      <c r="L13" s="78">
        <f t="shared" si="3"/>
        <v>4.1000000000000005</v>
      </c>
      <c r="M13" s="126">
        <f t="shared" si="4"/>
        <v>9.1350000000000016</v>
      </c>
      <c r="N13" s="141">
        <v>9</v>
      </c>
      <c r="O13" s="79"/>
      <c r="P13" s="17"/>
      <c r="Q13" s="17"/>
      <c r="R13" s="17"/>
    </row>
    <row r="14" spans="1:22" ht="22.5" x14ac:dyDescent="0.45">
      <c r="A14" s="76">
        <v>11</v>
      </c>
      <c r="B14" s="173" t="s">
        <v>122</v>
      </c>
      <c r="C14" s="178">
        <v>4.5000000000000009</v>
      </c>
      <c r="D14" s="181">
        <v>5</v>
      </c>
      <c r="E14" s="133"/>
      <c r="F14" s="138">
        <f t="shared" si="0"/>
        <v>4.75</v>
      </c>
      <c r="G14" s="158">
        <f t="shared" si="1"/>
        <v>2.375</v>
      </c>
      <c r="H14" s="169"/>
      <c r="I14" s="167">
        <v>1</v>
      </c>
      <c r="J14" s="79">
        <f t="shared" si="2"/>
        <v>0.5</v>
      </c>
      <c r="K14" s="171">
        <v>36</v>
      </c>
      <c r="L14" s="78">
        <f t="shared" si="3"/>
        <v>3.6</v>
      </c>
      <c r="M14" s="126">
        <f t="shared" si="4"/>
        <v>6.4749999999999996</v>
      </c>
      <c r="N14" s="128">
        <v>7</v>
      </c>
      <c r="O14" s="153"/>
      <c r="P14" s="17"/>
      <c r="Q14" s="17"/>
      <c r="R14" s="17"/>
    </row>
    <row r="15" spans="1:22" ht="22.5" x14ac:dyDescent="0.45">
      <c r="A15" s="76">
        <v>12</v>
      </c>
      <c r="B15" s="174" t="s">
        <v>130</v>
      </c>
      <c r="C15" s="179">
        <v>4.9000000000000004</v>
      </c>
      <c r="D15" s="182">
        <v>0</v>
      </c>
      <c r="E15" s="133"/>
      <c r="F15" s="138">
        <f t="shared" si="0"/>
        <v>2.4500000000000002</v>
      </c>
      <c r="G15" s="158">
        <f t="shared" si="1"/>
        <v>1.2250000000000001</v>
      </c>
      <c r="H15" s="169"/>
      <c r="I15" s="188">
        <v>8</v>
      </c>
      <c r="J15" s="79">
        <f t="shared" si="2"/>
        <v>4</v>
      </c>
      <c r="K15" s="171">
        <v>21</v>
      </c>
      <c r="L15" s="78">
        <f t="shared" si="3"/>
        <v>2.1</v>
      </c>
      <c r="M15" s="126">
        <f t="shared" si="4"/>
        <v>7.3249999999999993</v>
      </c>
      <c r="N15" s="80">
        <v>7</v>
      </c>
      <c r="O15" s="180"/>
      <c r="P15" s="17"/>
      <c r="Q15" s="17"/>
      <c r="R15" s="17"/>
    </row>
    <row r="16" spans="1:22" ht="22.5" x14ac:dyDescent="0.45">
      <c r="A16" s="76">
        <v>13</v>
      </c>
      <c r="B16" s="174" t="s">
        <v>132</v>
      </c>
      <c r="C16" s="179">
        <v>4.1800000000000006</v>
      </c>
      <c r="D16" s="174">
        <v>8</v>
      </c>
      <c r="E16" s="148"/>
      <c r="F16" s="138">
        <f t="shared" si="0"/>
        <v>6.09</v>
      </c>
      <c r="G16" s="158">
        <f t="shared" si="1"/>
        <v>3.0449999999999999</v>
      </c>
      <c r="H16" s="169"/>
      <c r="I16" s="165">
        <v>0</v>
      </c>
      <c r="J16" s="79">
        <f t="shared" si="2"/>
        <v>0</v>
      </c>
      <c r="K16" s="171">
        <v>14</v>
      </c>
      <c r="L16" s="78">
        <f t="shared" si="3"/>
        <v>1.4000000000000001</v>
      </c>
      <c r="M16" s="126">
        <f t="shared" si="4"/>
        <v>4.4450000000000003</v>
      </c>
      <c r="N16" s="128">
        <v>4</v>
      </c>
      <c r="O16" s="79"/>
      <c r="P16" s="17"/>
      <c r="Q16" s="17"/>
      <c r="R16" s="17"/>
    </row>
    <row r="17" spans="1:18" ht="22.5" x14ac:dyDescent="0.45">
      <c r="A17" s="76">
        <v>14</v>
      </c>
      <c r="B17" s="173" t="s">
        <v>137</v>
      </c>
      <c r="C17" s="178">
        <v>4.2</v>
      </c>
      <c r="D17" s="173">
        <v>0</v>
      </c>
      <c r="E17" s="148"/>
      <c r="F17" s="138">
        <f t="shared" si="0"/>
        <v>2.1</v>
      </c>
      <c r="G17" s="158">
        <f t="shared" si="1"/>
        <v>1.05</v>
      </c>
      <c r="H17" s="169"/>
      <c r="I17" s="176">
        <v>4</v>
      </c>
      <c r="J17" s="79">
        <f t="shared" si="2"/>
        <v>2</v>
      </c>
      <c r="K17" s="171">
        <v>17</v>
      </c>
      <c r="L17" s="78">
        <f t="shared" si="3"/>
        <v>1.7000000000000002</v>
      </c>
      <c r="M17" s="126">
        <f t="shared" si="4"/>
        <v>4.75</v>
      </c>
      <c r="N17" s="128">
        <v>4</v>
      </c>
      <c r="O17" s="79"/>
      <c r="P17" s="17"/>
      <c r="Q17" s="17"/>
      <c r="R17" s="17"/>
    </row>
    <row r="18" spans="1:18" ht="22.5" x14ac:dyDescent="0.45">
      <c r="A18" s="76">
        <v>15</v>
      </c>
      <c r="B18" s="174" t="s">
        <v>123</v>
      </c>
      <c r="C18" s="179">
        <v>0.42000000000000004</v>
      </c>
      <c r="D18" s="174">
        <v>0</v>
      </c>
      <c r="E18" s="149"/>
      <c r="F18" s="138">
        <f t="shared" si="0"/>
        <v>0.21000000000000002</v>
      </c>
      <c r="G18" s="158">
        <f t="shared" si="1"/>
        <v>0.10500000000000001</v>
      </c>
      <c r="H18" s="170"/>
      <c r="I18" s="177">
        <v>0</v>
      </c>
      <c r="J18" s="79">
        <f t="shared" si="2"/>
        <v>0</v>
      </c>
      <c r="K18" s="172">
        <v>0</v>
      </c>
      <c r="L18" s="78">
        <f t="shared" si="3"/>
        <v>0</v>
      </c>
      <c r="M18" s="126">
        <f t="shared" si="4"/>
        <v>0.10500000000000001</v>
      </c>
      <c r="N18" s="128">
        <v>0</v>
      </c>
      <c r="O18" s="79"/>
      <c r="P18" s="17"/>
      <c r="Q18" s="17"/>
      <c r="R18" s="17"/>
    </row>
    <row r="19" spans="1:18" ht="22.5" x14ac:dyDescent="0.45">
      <c r="A19" s="76">
        <v>16</v>
      </c>
      <c r="B19" s="173" t="s">
        <v>119</v>
      </c>
      <c r="C19" s="178">
        <v>7.2200000000000006</v>
      </c>
      <c r="D19" s="173">
        <v>6</v>
      </c>
      <c r="E19" s="148"/>
      <c r="F19" s="138">
        <f t="shared" si="0"/>
        <v>6.61</v>
      </c>
      <c r="G19" s="158">
        <f t="shared" si="1"/>
        <v>3.3050000000000002</v>
      </c>
      <c r="H19" s="170"/>
      <c r="I19" s="168" t="s">
        <v>112</v>
      </c>
      <c r="J19" s="79">
        <f t="shared" si="2"/>
        <v>2.25</v>
      </c>
      <c r="K19" s="172">
        <v>47</v>
      </c>
      <c r="L19" s="78">
        <f t="shared" si="3"/>
        <v>4.7</v>
      </c>
      <c r="M19" s="126">
        <f t="shared" si="4"/>
        <v>10.254999999999999</v>
      </c>
      <c r="N19" s="128">
        <v>10</v>
      </c>
      <c r="O19" s="79"/>
      <c r="P19" s="17"/>
      <c r="Q19" s="17"/>
      <c r="R19" s="17"/>
    </row>
    <row r="20" spans="1:18" ht="22.5" x14ac:dyDescent="0.45">
      <c r="A20" s="130">
        <v>17</v>
      </c>
      <c r="B20" s="174" t="s">
        <v>124</v>
      </c>
      <c r="C20" s="179">
        <v>3.9</v>
      </c>
      <c r="D20" s="182" t="s">
        <v>139</v>
      </c>
      <c r="E20" s="148"/>
      <c r="F20" s="138">
        <f t="shared" si="0"/>
        <v>6.2</v>
      </c>
      <c r="G20" s="158">
        <f t="shared" si="1"/>
        <v>3.1</v>
      </c>
      <c r="H20" s="170"/>
      <c r="I20" s="175">
        <v>1</v>
      </c>
      <c r="J20" s="79">
        <f t="shared" si="2"/>
        <v>0.5</v>
      </c>
      <c r="K20" s="172">
        <v>23</v>
      </c>
      <c r="L20" s="78">
        <f t="shared" si="3"/>
        <v>2.3000000000000003</v>
      </c>
      <c r="M20" s="126">
        <f t="shared" si="4"/>
        <v>5.9</v>
      </c>
      <c r="N20" s="128">
        <v>5</v>
      </c>
      <c r="O20" s="128"/>
      <c r="P20" s="17"/>
      <c r="Q20" s="17"/>
      <c r="R20" s="17"/>
    </row>
    <row r="21" spans="1:18" ht="22.5" x14ac:dyDescent="0.45">
      <c r="A21" s="76">
        <v>18</v>
      </c>
      <c r="B21" s="174" t="s">
        <v>135</v>
      </c>
      <c r="C21" s="179">
        <v>6.34</v>
      </c>
      <c r="D21" s="174" t="s">
        <v>140</v>
      </c>
      <c r="E21" s="148"/>
      <c r="F21" s="138">
        <f t="shared" si="0"/>
        <v>6.67</v>
      </c>
      <c r="G21" s="158">
        <f t="shared" si="1"/>
        <v>3.335</v>
      </c>
      <c r="H21" s="184"/>
      <c r="I21" s="168">
        <v>5</v>
      </c>
      <c r="J21" s="79">
        <f t="shared" si="2"/>
        <v>2.5</v>
      </c>
      <c r="K21" s="172">
        <v>24</v>
      </c>
      <c r="L21" s="78">
        <f t="shared" si="3"/>
        <v>2.4000000000000004</v>
      </c>
      <c r="M21" s="126">
        <f t="shared" si="4"/>
        <v>8.2349999999999994</v>
      </c>
      <c r="N21" s="128">
        <v>8</v>
      </c>
      <c r="O21" s="79"/>
      <c r="P21" s="17"/>
      <c r="Q21" s="17"/>
      <c r="R21" s="17"/>
    </row>
    <row r="22" spans="1:18" ht="22.5" x14ac:dyDescent="0.45">
      <c r="A22" s="76">
        <v>19</v>
      </c>
      <c r="B22" s="146" t="s">
        <v>128</v>
      </c>
      <c r="C22" s="154">
        <v>4.18</v>
      </c>
      <c r="D22" s="137">
        <v>5</v>
      </c>
      <c r="E22" s="148"/>
      <c r="F22" s="138">
        <f t="shared" si="0"/>
        <v>4.59</v>
      </c>
      <c r="G22" s="158">
        <f t="shared" si="1"/>
        <v>2.2949999999999999</v>
      </c>
      <c r="H22" s="156"/>
      <c r="I22" s="185" t="s">
        <v>142</v>
      </c>
      <c r="J22" s="79">
        <f t="shared" si="2"/>
        <v>3.75</v>
      </c>
      <c r="K22" s="150">
        <v>16</v>
      </c>
      <c r="L22" s="78">
        <f t="shared" si="3"/>
        <v>1.6</v>
      </c>
      <c r="M22" s="126">
        <f t="shared" si="4"/>
        <v>7.6449999999999996</v>
      </c>
      <c r="N22" s="141">
        <v>8</v>
      </c>
      <c r="O22" s="180"/>
      <c r="P22" s="17"/>
      <c r="Q22" s="17"/>
      <c r="R22" s="17"/>
    </row>
    <row r="23" spans="1:18" ht="22.5" x14ac:dyDescent="0.45">
      <c r="A23" s="76">
        <v>20</v>
      </c>
      <c r="B23" s="173" t="s">
        <v>127</v>
      </c>
      <c r="C23" s="178">
        <v>3.34</v>
      </c>
      <c r="D23" s="173">
        <v>5</v>
      </c>
      <c r="E23" s="148"/>
      <c r="F23" s="138">
        <f t="shared" si="0"/>
        <v>4.17</v>
      </c>
      <c r="G23" s="158">
        <f t="shared" si="1"/>
        <v>2.085</v>
      </c>
      <c r="H23" s="169"/>
      <c r="I23" s="176">
        <v>3</v>
      </c>
      <c r="J23" s="79">
        <f t="shared" si="2"/>
        <v>1.5</v>
      </c>
      <c r="K23" s="171">
        <v>42</v>
      </c>
      <c r="L23" s="78">
        <f t="shared" si="3"/>
        <v>4.2</v>
      </c>
      <c r="M23" s="126">
        <f t="shared" si="4"/>
        <v>7.7850000000000001</v>
      </c>
      <c r="N23" s="128">
        <v>8</v>
      </c>
      <c r="O23" s="18"/>
      <c r="P23" s="17"/>
      <c r="Q23" s="17"/>
      <c r="R23" s="17"/>
    </row>
    <row r="24" spans="1:18" ht="22.5" x14ac:dyDescent="0.45">
      <c r="A24" s="76">
        <v>21</v>
      </c>
      <c r="B24" s="173" t="s">
        <v>125</v>
      </c>
      <c r="C24" s="178">
        <v>1.2</v>
      </c>
      <c r="D24" s="173">
        <v>0</v>
      </c>
      <c r="E24" s="149"/>
      <c r="F24" s="138">
        <f t="shared" si="0"/>
        <v>0.6</v>
      </c>
      <c r="G24" s="158">
        <f t="shared" si="1"/>
        <v>0.3</v>
      </c>
      <c r="H24" s="170"/>
      <c r="I24" s="177">
        <v>1</v>
      </c>
      <c r="J24" s="79">
        <f t="shared" si="2"/>
        <v>0.5</v>
      </c>
      <c r="K24" s="172">
        <v>10</v>
      </c>
      <c r="L24" s="78">
        <f t="shared" si="3"/>
        <v>1</v>
      </c>
      <c r="M24" s="126">
        <f t="shared" si="4"/>
        <v>1.8</v>
      </c>
      <c r="N24" s="128">
        <v>1</v>
      </c>
      <c r="O24" s="79"/>
      <c r="P24" s="17"/>
      <c r="Q24" s="17"/>
      <c r="R24" s="17"/>
    </row>
    <row r="25" spans="1:18" ht="22.5" x14ac:dyDescent="0.45">
      <c r="A25" s="76">
        <v>22</v>
      </c>
      <c r="B25" s="173" t="s">
        <v>120</v>
      </c>
      <c r="C25" s="178">
        <v>6.0200000000000005</v>
      </c>
      <c r="D25" s="173">
        <v>5</v>
      </c>
      <c r="E25" s="148"/>
      <c r="F25" s="138">
        <f t="shared" si="0"/>
        <v>5.51</v>
      </c>
      <c r="G25" s="158">
        <f t="shared" si="1"/>
        <v>2.7549999999999999</v>
      </c>
      <c r="H25" s="183"/>
      <c r="I25" s="188" t="s">
        <v>112</v>
      </c>
      <c r="J25" s="79">
        <f t="shared" si="2"/>
        <v>2.25</v>
      </c>
      <c r="K25" s="171">
        <v>36</v>
      </c>
      <c r="L25" s="78">
        <f t="shared" si="3"/>
        <v>3.6</v>
      </c>
      <c r="M25" s="126">
        <f t="shared" si="4"/>
        <v>8.6050000000000004</v>
      </c>
      <c r="N25" s="128">
        <v>9</v>
      </c>
      <c r="O25" s="129"/>
      <c r="P25" s="17"/>
      <c r="Q25" s="17"/>
      <c r="R25" s="17"/>
    </row>
    <row r="26" spans="1:18" ht="22.5" x14ac:dyDescent="0.45">
      <c r="A26" s="76">
        <v>23</v>
      </c>
      <c r="B26" s="173"/>
      <c r="C26" s="178"/>
      <c r="D26" s="173"/>
      <c r="E26" s="148"/>
      <c r="F26" s="138">
        <f t="shared" ref="F26:F27" si="5">+(C26+D26)/2</f>
        <v>0</v>
      </c>
      <c r="G26" s="158">
        <f t="shared" ref="G26:G27" si="6">(F26*$A$50)</f>
        <v>0</v>
      </c>
      <c r="H26" s="169"/>
      <c r="I26" s="187"/>
      <c r="J26" s="79">
        <f t="shared" ref="J26:J27" si="7">+(I26*$A$51)</f>
        <v>0</v>
      </c>
      <c r="K26" s="171"/>
      <c r="L26" s="78">
        <f t="shared" ref="L26:L27" si="8">+(K26*0.1)</f>
        <v>0</v>
      </c>
      <c r="M26" s="126">
        <f t="shared" ref="M26:M27" si="9">+(G26+J26+L26)</f>
        <v>0</v>
      </c>
      <c r="N26" s="128"/>
      <c r="O26" s="79"/>
      <c r="P26" s="17"/>
      <c r="Q26" s="17"/>
      <c r="R26" s="17"/>
    </row>
    <row r="27" spans="1:18" ht="22.5" x14ac:dyDescent="0.45">
      <c r="A27" s="76">
        <v>24</v>
      </c>
      <c r="B27" s="174"/>
      <c r="C27" s="179"/>
      <c r="D27" s="174"/>
      <c r="E27" s="134"/>
      <c r="F27" s="138">
        <f t="shared" si="5"/>
        <v>0</v>
      </c>
      <c r="G27" s="158">
        <f t="shared" si="6"/>
        <v>0</v>
      </c>
      <c r="H27" s="169"/>
      <c r="I27" s="186"/>
      <c r="J27" s="79">
        <f t="shared" si="7"/>
        <v>0</v>
      </c>
      <c r="K27" s="171"/>
      <c r="L27" s="78">
        <f t="shared" si="8"/>
        <v>0</v>
      </c>
      <c r="M27" s="126">
        <f t="shared" si="9"/>
        <v>0</v>
      </c>
      <c r="N27" s="139"/>
      <c r="O27" s="79"/>
      <c r="P27" s="17"/>
      <c r="Q27" s="17"/>
      <c r="R27" s="17"/>
    </row>
    <row r="28" spans="1:18" ht="22.5" x14ac:dyDescent="0.45">
      <c r="A28" s="76">
        <v>25</v>
      </c>
      <c r="B28" s="146"/>
      <c r="C28" s="154"/>
      <c r="D28" s="137"/>
      <c r="E28" s="148"/>
      <c r="F28" s="138">
        <f t="shared" ref="F28:F33" si="10">+(C28+D28)/2</f>
        <v>0</v>
      </c>
      <c r="G28" s="158">
        <f t="shared" ref="G28:G33" si="11">(F28*$A$50)</f>
        <v>0</v>
      </c>
      <c r="H28" s="156"/>
      <c r="I28" s="161"/>
      <c r="J28" s="79">
        <f t="shared" ref="J28:J33" si="12">+(I28*$A$51)</f>
        <v>0</v>
      </c>
      <c r="K28" s="150"/>
      <c r="L28" s="78">
        <f t="shared" ref="L28:L33" si="13">+(K28*0.1)</f>
        <v>0</v>
      </c>
      <c r="M28" s="126">
        <f t="shared" ref="M28:M33" si="14">+(G28+J28+L28)</f>
        <v>0</v>
      </c>
      <c r="N28" s="128"/>
      <c r="O28" s="129"/>
      <c r="P28" s="17"/>
      <c r="Q28" s="17"/>
      <c r="R28" s="17"/>
    </row>
    <row r="29" spans="1:18" ht="22.5" x14ac:dyDescent="0.45">
      <c r="A29" s="76">
        <v>26</v>
      </c>
      <c r="B29" s="137"/>
      <c r="C29" s="132"/>
      <c r="D29" s="137"/>
      <c r="E29" s="133"/>
      <c r="F29" s="138">
        <f t="shared" si="10"/>
        <v>0</v>
      </c>
      <c r="G29" s="158">
        <f t="shared" si="11"/>
        <v>0</v>
      </c>
      <c r="H29" s="140"/>
      <c r="I29" s="160"/>
      <c r="J29" s="79">
        <f t="shared" si="12"/>
        <v>0</v>
      </c>
      <c r="K29" s="142"/>
      <c r="L29" s="78">
        <f t="shared" si="13"/>
        <v>0</v>
      </c>
      <c r="M29" s="126">
        <f t="shared" si="14"/>
        <v>0</v>
      </c>
      <c r="N29" s="128"/>
      <c r="O29" s="79"/>
      <c r="P29" s="17"/>
      <c r="Q29" s="17"/>
      <c r="R29" s="17"/>
    </row>
    <row r="30" spans="1:18" ht="22.5" x14ac:dyDescent="0.45">
      <c r="A30" s="76">
        <v>27</v>
      </c>
      <c r="B30" s="137"/>
      <c r="C30" s="132"/>
      <c r="D30" s="137"/>
      <c r="E30" s="133"/>
      <c r="F30" s="138">
        <f t="shared" si="10"/>
        <v>0</v>
      </c>
      <c r="G30" s="158">
        <f t="shared" si="11"/>
        <v>0</v>
      </c>
      <c r="H30" s="140"/>
      <c r="I30" s="163"/>
      <c r="J30" s="79">
        <f t="shared" si="12"/>
        <v>0</v>
      </c>
      <c r="K30" s="142"/>
      <c r="L30" s="78">
        <f t="shared" si="13"/>
        <v>0</v>
      </c>
      <c r="M30" s="126">
        <f t="shared" si="14"/>
        <v>0</v>
      </c>
      <c r="N30" s="128"/>
      <c r="O30" s="77"/>
      <c r="P30" s="17"/>
      <c r="Q30" s="17"/>
      <c r="R30" s="17"/>
    </row>
    <row r="31" spans="1:18" ht="22.5" x14ac:dyDescent="0.45">
      <c r="A31" s="76">
        <v>28</v>
      </c>
      <c r="B31" s="146"/>
      <c r="C31" s="154"/>
      <c r="D31" s="137"/>
      <c r="E31" s="148"/>
      <c r="F31" s="138">
        <f t="shared" si="10"/>
        <v>0</v>
      </c>
      <c r="G31" s="158">
        <f t="shared" si="11"/>
        <v>0</v>
      </c>
      <c r="H31" s="156"/>
      <c r="I31" s="159"/>
      <c r="J31" s="79">
        <f t="shared" si="12"/>
        <v>0</v>
      </c>
      <c r="K31" s="150"/>
      <c r="L31" s="78">
        <f t="shared" si="13"/>
        <v>0</v>
      </c>
      <c r="M31" s="126">
        <f t="shared" si="14"/>
        <v>0</v>
      </c>
      <c r="N31" s="128"/>
      <c r="O31" s="79"/>
      <c r="P31" s="17"/>
      <c r="Q31" s="17"/>
      <c r="R31" s="17"/>
    </row>
    <row r="32" spans="1:18" ht="22.5" x14ac:dyDescent="0.45">
      <c r="A32" s="76">
        <v>29</v>
      </c>
      <c r="B32" s="146"/>
      <c r="C32" s="154"/>
      <c r="D32" s="137"/>
      <c r="E32" s="148"/>
      <c r="F32" s="138">
        <f t="shared" si="10"/>
        <v>0</v>
      </c>
      <c r="G32" s="158">
        <f t="shared" si="11"/>
        <v>0</v>
      </c>
      <c r="H32" s="147"/>
      <c r="I32" s="161"/>
      <c r="J32" s="79">
        <f t="shared" si="12"/>
        <v>0</v>
      </c>
      <c r="K32" s="150"/>
      <c r="L32" s="78">
        <f t="shared" si="13"/>
        <v>0</v>
      </c>
      <c r="M32" s="126">
        <f t="shared" si="14"/>
        <v>0</v>
      </c>
      <c r="N32" s="128"/>
      <c r="O32" s="77"/>
      <c r="P32" s="135"/>
      <c r="Q32" s="17"/>
      <c r="R32" s="17"/>
    </row>
    <row r="33" spans="1:18" ht="22.5" customHeight="1" x14ac:dyDescent="0.45">
      <c r="A33" s="76">
        <v>30</v>
      </c>
      <c r="B33" s="146"/>
      <c r="C33" s="154"/>
      <c r="D33" s="145"/>
      <c r="E33" s="149"/>
      <c r="F33" s="138">
        <f t="shared" si="10"/>
        <v>0</v>
      </c>
      <c r="G33" s="158">
        <f t="shared" si="11"/>
        <v>0</v>
      </c>
      <c r="H33" s="147"/>
      <c r="I33" s="159"/>
      <c r="J33" s="79">
        <f t="shared" si="12"/>
        <v>0</v>
      </c>
      <c r="K33" s="150"/>
      <c r="L33" s="78">
        <f t="shared" si="13"/>
        <v>0</v>
      </c>
      <c r="M33" s="126">
        <f t="shared" si="14"/>
        <v>0</v>
      </c>
      <c r="N33" s="80"/>
      <c r="O33" s="18"/>
      <c r="P33" s="17"/>
      <c r="Q33" s="17"/>
      <c r="R33" s="17"/>
    </row>
    <row r="34" spans="1:18" ht="22.5" customHeight="1" x14ac:dyDescent="0.45">
      <c r="A34" s="76">
        <v>31</v>
      </c>
      <c r="B34" s="137"/>
      <c r="C34" s="155"/>
      <c r="D34" s="137"/>
      <c r="E34" s="133"/>
      <c r="F34" s="138"/>
      <c r="G34" s="158"/>
      <c r="H34" s="133"/>
      <c r="I34" s="163"/>
      <c r="J34" s="79"/>
      <c r="K34" s="142"/>
      <c r="L34" s="78"/>
      <c r="M34" s="126"/>
      <c r="N34" s="128"/>
      <c r="O34" s="77"/>
      <c r="P34" s="17"/>
      <c r="Q34" s="17"/>
      <c r="R34" s="17"/>
    </row>
    <row r="35" spans="1:18" ht="22.5" customHeight="1" x14ac:dyDescent="0.45">
      <c r="A35" s="130">
        <v>32</v>
      </c>
      <c r="B35" s="137"/>
      <c r="C35" s="132"/>
      <c r="D35" s="137"/>
      <c r="E35" s="134"/>
      <c r="F35" s="138">
        <f t="shared" ref="F35:F43" si="15">+(C35+D35)/2</f>
        <v>0</v>
      </c>
      <c r="G35" s="158">
        <f t="shared" ref="G35:G43" si="16">(F35*$A$50)</f>
        <v>0</v>
      </c>
      <c r="H35" s="133"/>
      <c r="I35" s="163"/>
      <c r="J35" s="79">
        <f t="shared" ref="J35:J43" si="17">+(I35*$A$51)</f>
        <v>0</v>
      </c>
      <c r="K35" s="142"/>
      <c r="L35" s="78">
        <f t="shared" ref="L35:L43" si="18">+(K35*0.1)</f>
        <v>0</v>
      </c>
      <c r="M35" s="126">
        <f t="shared" ref="M35:M43" si="19">+(G35+J35+L35)</f>
        <v>0</v>
      </c>
      <c r="N35" s="141"/>
      <c r="O35" s="77"/>
      <c r="P35" s="17"/>
      <c r="Q35" s="17"/>
      <c r="R35" s="17"/>
    </row>
    <row r="36" spans="1:18" ht="22.5" customHeight="1" x14ac:dyDescent="0.45">
      <c r="A36" s="76">
        <v>33</v>
      </c>
      <c r="B36" s="137"/>
      <c r="C36" s="132"/>
      <c r="D36" s="137"/>
      <c r="E36" s="133"/>
      <c r="F36" s="138">
        <f t="shared" si="15"/>
        <v>0</v>
      </c>
      <c r="G36" s="158">
        <f t="shared" si="16"/>
        <v>0</v>
      </c>
      <c r="H36" s="133"/>
      <c r="I36" s="163"/>
      <c r="J36" s="79">
        <f t="shared" si="17"/>
        <v>0</v>
      </c>
      <c r="K36" s="142"/>
      <c r="L36" s="78">
        <f t="shared" si="18"/>
        <v>0</v>
      </c>
      <c r="M36" s="126">
        <f t="shared" si="19"/>
        <v>0</v>
      </c>
      <c r="N36" s="139"/>
      <c r="O36" s="77"/>
      <c r="P36" s="17"/>
      <c r="Q36" s="17"/>
      <c r="R36" s="17"/>
    </row>
    <row r="37" spans="1:18" ht="22.5" customHeight="1" x14ac:dyDescent="0.45">
      <c r="A37" s="76">
        <v>34</v>
      </c>
      <c r="B37" s="137"/>
      <c r="C37" s="132"/>
      <c r="D37" s="137"/>
      <c r="E37" s="133"/>
      <c r="F37" s="138">
        <f t="shared" si="15"/>
        <v>0</v>
      </c>
      <c r="G37" s="158">
        <f t="shared" si="16"/>
        <v>0</v>
      </c>
      <c r="H37" s="133"/>
      <c r="I37" s="163"/>
      <c r="J37" s="79">
        <f t="shared" si="17"/>
        <v>0</v>
      </c>
      <c r="K37" s="142"/>
      <c r="L37" s="78">
        <f t="shared" si="18"/>
        <v>0</v>
      </c>
      <c r="M37" s="126">
        <f t="shared" si="19"/>
        <v>0</v>
      </c>
      <c r="N37" s="128"/>
      <c r="O37" s="77"/>
      <c r="P37" s="17"/>
      <c r="Q37" s="17"/>
      <c r="R37" s="17"/>
    </row>
    <row r="38" spans="1:18" ht="22.5" customHeight="1" x14ac:dyDescent="0.45">
      <c r="A38" s="76">
        <v>35</v>
      </c>
      <c r="B38" s="137"/>
      <c r="C38" s="132"/>
      <c r="D38" s="145"/>
      <c r="E38" s="133"/>
      <c r="F38" s="138">
        <f t="shared" si="15"/>
        <v>0</v>
      </c>
      <c r="G38" s="158">
        <f t="shared" si="16"/>
        <v>0</v>
      </c>
      <c r="H38" s="133"/>
      <c r="I38" s="164"/>
      <c r="J38" s="79">
        <f t="shared" si="17"/>
        <v>0</v>
      </c>
      <c r="K38" s="142"/>
      <c r="L38" s="78">
        <f t="shared" si="18"/>
        <v>0</v>
      </c>
      <c r="M38" s="126">
        <f t="shared" si="19"/>
        <v>0</v>
      </c>
      <c r="N38" s="128"/>
      <c r="O38" s="77"/>
      <c r="P38" s="17"/>
      <c r="Q38" s="17"/>
      <c r="R38" s="17"/>
    </row>
    <row r="39" spans="1:18" ht="22.5" customHeight="1" x14ac:dyDescent="0.45">
      <c r="A39" s="76">
        <v>36</v>
      </c>
      <c r="B39" s="137"/>
      <c r="C39" s="132"/>
      <c r="D39" s="137"/>
      <c r="E39" s="133"/>
      <c r="F39" s="138">
        <f t="shared" si="15"/>
        <v>0</v>
      </c>
      <c r="G39" s="158">
        <f t="shared" si="16"/>
        <v>0</v>
      </c>
      <c r="H39" s="133"/>
      <c r="I39" s="163"/>
      <c r="J39" s="79">
        <f t="shared" si="17"/>
        <v>0</v>
      </c>
      <c r="K39" s="143"/>
      <c r="L39" s="78">
        <f t="shared" si="18"/>
        <v>0</v>
      </c>
      <c r="M39" s="126">
        <f t="shared" si="19"/>
        <v>0</v>
      </c>
      <c r="N39" s="139"/>
      <c r="O39" s="77"/>
      <c r="P39" s="17"/>
      <c r="Q39" s="17"/>
      <c r="R39" s="17"/>
    </row>
    <row r="40" spans="1:18" ht="22.5" customHeight="1" x14ac:dyDescent="0.45">
      <c r="A40" s="130">
        <v>37</v>
      </c>
      <c r="B40" s="137"/>
      <c r="C40" s="132"/>
      <c r="D40" s="137"/>
      <c r="E40" s="133"/>
      <c r="F40" s="138">
        <f t="shared" si="15"/>
        <v>0</v>
      </c>
      <c r="G40" s="158">
        <f t="shared" si="16"/>
        <v>0</v>
      </c>
      <c r="H40" s="133"/>
      <c r="I40" s="163"/>
      <c r="J40" s="79">
        <f t="shared" si="17"/>
        <v>0</v>
      </c>
      <c r="K40" s="142"/>
      <c r="L40" s="78">
        <f t="shared" si="18"/>
        <v>0</v>
      </c>
      <c r="M40" s="126">
        <f t="shared" si="19"/>
        <v>0</v>
      </c>
      <c r="N40" s="128"/>
      <c r="O40" s="77"/>
      <c r="P40" s="17"/>
      <c r="Q40" s="17"/>
      <c r="R40" s="17"/>
    </row>
    <row r="41" spans="1:18" ht="22.5" customHeight="1" x14ac:dyDescent="0.45">
      <c r="A41" s="76">
        <v>38</v>
      </c>
      <c r="B41" s="137"/>
      <c r="C41" s="133"/>
      <c r="D41" s="134"/>
      <c r="E41" s="133"/>
      <c r="F41" s="138">
        <f t="shared" si="15"/>
        <v>0</v>
      </c>
      <c r="G41" s="158">
        <f t="shared" si="16"/>
        <v>0</v>
      </c>
      <c r="H41" s="133"/>
      <c r="I41" s="160"/>
      <c r="J41" s="79">
        <f t="shared" si="17"/>
        <v>0</v>
      </c>
      <c r="K41" s="142"/>
      <c r="L41" s="78">
        <f t="shared" si="18"/>
        <v>0</v>
      </c>
      <c r="M41" s="126">
        <f t="shared" si="19"/>
        <v>0</v>
      </c>
      <c r="N41" s="128"/>
      <c r="O41" s="77"/>
      <c r="P41" s="17"/>
      <c r="Q41" s="17"/>
      <c r="R41" s="17"/>
    </row>
    <row r="42" spans="1:18" ht="22.5" x14ac:dyDescent="0.45">
      <c r="A42" s="76">
        <v>39</v>
      </c>
      <c r="B42" s="137"/>
      <c r="C42" s="133"/>
      <c r="D42" s="133"/>
      <c r="E42" s="133"/>
      <c r="F42" s="138">
        <f t="shared" si="15"/>
        <v>0</v>
      </c>
      <c r="G42" s="158">
        <f t="shared" si="16"/>
        <v>0</v>
      </c>
      <c r="H42" s="133"/>
      <c r="I42" s="162"/>
      <c r="J42" s="79">
        <f t="shared" si="17"/>
        <v>0</v>
      </c>
      <c r="K42" s="142"/>
      <c r="L42" s="127">
        <f t="shared" si="18"/>
        <v>0</v>
      </c>
      <c r="M42" s="126">
        <f t="shared" si="19"/>
        <v>0</v>
      </c>
      <c r="N42" s="128"/>
      <c r="O42" s="77"/>
      <c r="P42" s="17"/>
      <c r="Q42" s="17"/>
      <c r="R42" s="17"/>
    </row>
    <row r="43" spans="1:18" ht="22.5" customHeight="1" x14ac:dyDescent="0.45">
      <c r="A43" s="76">
        <v>40</v>
      </c>
      <c r="B43" s="137"/>
      <c r="C43" s="133"/>
      <c r="D43" s="133"/>
      <c r="E43" s="133"/>
      <c r="F43" s="138">
        <f t="shared" si="15"/>
        <v>0</v>
      </c>
      <c r="G43" s="158">
        <f t="shared" si="16"/>
        <v>0</v>
      </c>
      <c r="H43" s="133"/>
      <c r="I43" s="160"/>
      <c r="J43" s="79">
        <f t="shared" si="17"/>
        <v>0</v>
      </c>
      <c r="K43" s="142"/>
      <c r="L43" s="78">
        <f t="shared" si="18"/>
        <v>0</v>
      </c>
      <c r="M43" s="126">
        <f t="shared" si="19"/>
        <v>0</v>
      </c>
      <c r="N43" s="128"/>
      <c r="O43" s="77"/>
      <c r="P43" s="17"/>
      <c r="Q43" s="17"/>
      <c r="R43" s="17"/>
    </row>
    <row r="44" spans="1:18" ht="22.5" x14ac:dyDescent="0.45">
      <c r="A44" s="76">
        <v>41</v>
      </c>
      <c r="B44" s="137"/>
      <c r="C44" s="132"/>
      <c r="D44" s="132"/>
      <c r="E44" s="134"/>
      <c r="F44" s="138">
        <f t="shared" ref="F44:F49" si="20">+(C44+D44)/2</f>
        <v>0</v>
      </c>
      <c r="G44" s="158">
        <f t="shared" ref="G44:G49" si="21">(F44*$A$50)</f>
        <v>0</v>
      </c>
      <c r="H44" s="140"/>
      <c r="I44" s="162"/>
      <c r="J44" s="79">
        <f t="shared" ref="J44:J49" si="22">+(I44*$A$51)</f>
        <v>0</v>
      </c>
      <c r="K44" s="90"/>
      <c r="L44" s="78">
        <f t="shared" ref="L44:L49" si="23">+(K44*0.1)</f>
        <v>0</v>
      </c>
      <c r="M44" s="126">
        <f t="shared" ref="M44:M49" si="24">+(G44+J44+L44)</f>
        <v>0</v>
      </c>
      <c r="N44" s="139"/>
      <c r="O44" s="77"/>
      <c r="P44" s="17"/>
      <c r="Q44" s="17"/>
      <c r="R44" s="17"/>
    </row>
    <row r="45" spans="1:18" ht="22.5" x14ac:dyDescent="0.45">
      <c r="A45" s="76">
        <v>42</v>
      </c>
      <c r="B45" s="137"/>
      <c r="C45" s="132"/>
      <c r="D45" s="132"/>
      <c r="E45" s="134"/>
      <c r="F45" s="138">
        <f t="shared" si="20"/>
        <v>0</v>
      </c>
      <c r="G45" s="158">
        <f t="shared" si="21"/>
        <v>0</v>
      </c>
      <c r="H45" s="140"/>
      <c r="I45" s="162"/>
      <c r="J45" s="79">
        <f t="shared" si="22"/>
        <v>0</v>
      </c>
      <c r="K45" s="90"/>
      <c r="L45" s="78">
        <f t="shared" si="23"/>
        <v>0</v>
      </c>
      <c r="M45" s="126">
        <f t="shared" si="24"/>
        <v>0</v>
      </c>
      <c r="N45" s="139"/>
      <c r="O45" s="77"/>
      <c r="P45" s="17"/>
      <c r="Q45" s="17"/>
      <c r="R45" s="17"/>
    </row>
    <row r="46" spans="1:18" ht="22.5" x14ac:dyDescent="0.45">
      <c r="A46" s="76">
        <v>43</v>
      </c>
      <c r="B46" s="137"/>
      <c r="C46" s="132"/>
      <c r="D46" s="132"/>
      <c r="E46" s="134"/>
      <c r="F46" s="138">
        <f t="shared" si="20"/>
        <v>0</v>
      </c>
      <c r="G46" s="158">
        <f t="shared" si="21"/>
        <v>0</v>
      </c>
      <c r="H46" s="140"/>
      <c r="I46" s="162"/>
      <c r="J46" s="79">
        <f t="shared" si="22"/>
        <v>0</v>
      </c>
      <c r="K46" s="124"/>
      <c r="L46" s="78">
        <f t="shared" si="23"/>
        <v>0</v>
      </c>
      <c r="M46" s="126">
        <f t="shared" si="24"/>
        <v>0</v>
      </c>
      <c r="N46" s="139"/>
      <c r="O46" s="77"/>
      <c r="P46" s="17"/>
      <c r="Q46" s="17"/>
      <c r="R46" s="17"/>
    </row>
    <row r="47" spans="1:18" ht="22.5" x14ac:dyDescent="0.45">
      <c r="A47" s="76">
        <v>44</v>
      </c>
      <c r="B47" s="137"/>
      <c r="C47" s="132"/>
      <c r="D47" s="132"/>
      <c r="E47" s="134"/>
      <c r="F47" s="138">
        <f t="shared" si="20"/>
        <v>0</v>
      </c>
      <c r="G47" s="158">
        <f t="shared" si="21"/>
        <v>0</v>
      </c>
      <c r="H47" s="140"/>
      <c r="I47" s="162"/>
      <c r="J47" s="79">
        <f t="shared" si="22"/>
        <v>0</v>
      </c>
      <c r="K47" s="124"/>
      <c r="L47" s="78">
        <f t="shared" si="23"/>
        <v>0</v>
      </c>
      <c r="M47" s="126">
        <f t="shared" si="24"/>
        <v>0</v>
      </c>
      <c r="N47" s="139"/>
      <c r="O47" s="77"/>
      <c r="P47" s="17"/>
      <c r="Q47" s="17"/>
      <c r="R47" s="17"/>
    </row>
    <row r="48" spans="1:18" ht="22.5" x14ac:dyDescent="0.45">
      <c r="A48" s="76">
        <v>45</v>
      </c>
      <c r="B48" s="137"/>
      <c r="C48" s="132"/>
      <c r="D48" s="132"/>
      <c r="E48" s="134"/>
      <c r="F48" s="138">
        <f t="shared" si="20"/>
        <v>0</v>
      </c>
      <c r="G48" s="158">
        <f t="shared" si="21"/>
        <v>0</v>
      </c>
      <c r="H48" s="140"/>
      <c r="I48" s="162"/>
      <c r="J48" s="79">
        <f t="shared" si="22"/>
        <v>0</v>
      </c>
      <c r="K48" s="124"/>
      <c r="L48" s="78">
        <f t="shared" si="23"/>
        <v>0</v>
      </c>
      <c r="M48" s="126">
        <f t="shared" si="24"/>
        <v>0</v>
      </c>
      <c r="N48" s="139"/>
      <c r="O48" s="77"/>
      <c r="P48" s="17"/>
      <c r="Q48" s="17"/>
      <c r="R48" s="17"/>
    </row>
    <row r="49" spans="1:18" ht="22.5" x14ac:dyDescent="0.45">
      <c r="A49" s="76">
        <v>46</v>
      </c>
      <c r="B49" s="137"/>
      <c r="C49" s="132"/>
      <c r="D49" s="132"/>
      <c r="E49" s="134"/>
      <c r="F49" s="138">
        <f t="shared" si="20"/>
        <v>0</v>
      </c>
      <c r="G49" s="158">
        <f t="shared" si="21"/>
        <v>0</v>
      </c>
      <c r="H49" s="140"/>
      <c r="I49" s="162"/>
      <c r="J49" s="79">
        <f t="shared" si="22"/>
        <v>0</v>
      </c>
      <c r="K49" s="124"/>
      <c r="L49" s="78">
        <f t="shared" si="23"/>
        <v>0</v>
      </c>
      <c r="M49" s="126">
        <f t="shared" si="24"/>
        <v>0</v>
      </c>
      <c r="N49" s="139"/>
      <c r="O49" s="77"/>
      <c r="P49" s="17"/>
      <c r="Q49" s="17"/>
      <c r="R49" s="17"/>
    </row>
    <row r="50" spans="1:18" x14ac:dyDescent="0.25">
      <c r="A50" s="144">
        <v>0.5</v>
      </c>
      <c r="H50" s="77"/>
      <c r="N50" s="77"/>
      <c r="O50" s="77"/>
    </row>
    <row r="51" spans="1:18" x14ac:dyDescent="0.25">
      <c r="A51" s="144">
        <v>0.5</v>
      </c>
      <c r="H51" s="77"/>
    </row>
    <row r="52" spans="1:18" x14ac:dyDescent="0.25">
      <c r="A52" s="74"/>
    </row>
    <row r="53" spans="1:18" x14ac:dyDescent="0.25">
      <c r="A53" s="74"/>
    </row>
  </sheetData>
  <sortState xmlns:xlrd2="http://schemas.microsoft.com/office/spreadsheetml/2017/richdata2" ref="B4:N25">
    <sortCondition ref="B4:B25"/>
  </sortState>
  <mergeCells count="3">
    <mergeCell ref="K2:L2"/>
    <mergeCell ref="C2:G2"/>
    <mergeCell ref="H2:J2"/>
  </mergeCells>
  <pageMargins left="0.25" right="0.25" top="0.75" bottom="0.75" header="0.3" footer="0.3"/>
  <pageSetup fitToWidth="0" orientation="landscape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HOJA CONTROL</vt:lpstr>
      <vt:lpstr>EXAMEN</vt:lpstr>
      <vt:lpstr>Hoja3</vt:lpstr>
      <vt:lpstr>EXAMEN!Área_de_impresión</vt:lpstr>
      <vt:lpstr>'HOJA CONTROL'!Área_de_impresión</vt:lpstr>
      <vt:lpstr>EXAMEN!Títulos_a_imprimir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hp2</dc:creator>
  <cp:lastModifiedBy>Administrador</cp:lastModifiedBy>
  <cp:lastPrinted>2026-05-11T17:50:52Z</cp:lastPrinted>
  <dcterms:created xsi:type="dcterms:W3CDTF">2017-08-28T16:33:00Z</dcterms:created>
  <dcterms:modified xsi:type="dcterms:W3CDTF">2026-05-11T17:52:37Z</dcterms:modified>
</cp:coreProperties>
</file>